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G:\_________2-19-24 FINAL REVISED EGS REG DOCUMENTS\"/>
    </mc:Choice>
  </mc:AlternateContent>
  <xr:revisionPtr revIDLastSave="0" documentId="13_ncr:1_{91577D4E-1F4C-4433-93FD-38B36EB89EA2}" xr6:coauthVersionLast="47" xr6:coauthVersionMax="47" xr10:uidLastSave="{00000000-0000-0000-0000-000000000000}"/>
  <bookViews>
    <workbookView xWindow="-120" yWindow="-120" windowWidth="29040" windowHeight="15840" tabRatio="897" xr2:uid="{00000000-000D-0000-FFFF-FFFF00000000}"/>
  </bookViews>
  <sheets>
    <sheet name="Customer Service" sheetId="3" r:id="rId1"/>
    <sheet name="POR and NON POR Payments" sheetId="1" r:id="rId2"/>
    <sheet name="DLC Invoicing" sheetId="2" r:id="rId3"/>
    <sheet name="EDI-GISB" sheetId="4" r:id="rId4"/>
    <sheet name="Forecasting, Scheduling, Misc." sheetId="5" r:id="rId5"/>
    <sheet name="Collateral Requirements" sheetId="11" r:id="rId6"/>
    <sheet name="Rate Ready Example" sheetId="10" r:id="rId7"/>
    <sheet name="Test Rates" sheetId="8" state="hidden"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LE_LINK1" localSheetId="1">'POR and NON POR Payments'!$G$31</definedName>
    <definedName name="OLE_LINK2" localSheetId="1">'POR and NON POR Payments'!$F$32</definedName>
    <definedName name="_xlnm.Print_Area" localSheetId="5">'Collateral Requirements'!$A$1:$O$14</definedName>
    <definedName name="_xlnm.Print_Area" localSheetId="7">'Test Rates'!$A$1:$F$28</definedName>
  </definedNames>
  <calcPr calcId="191029"/>
  <customWorkbookViews>
    <customWorkbookView name="mbanks - Personal View" guid="{7E51A4CF-A0C1-4FB7-B8B8-FF933AF8F7EC}" mergeInterval="0" personalView="1" maximized="1" xWindow="1" yWindow="1" windowWidth="1020" windowHeight="521" tabRatio="83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2" i="11"/>
  <c r="O8" i="11"/>
  <c r="N8" i="11"/>
  <c r="M8" i="11"/>
  <c r="L8" i="11"/>
  <c r="K8" i="11"/>
  <c r="J8" i="11"/>
  <c r="I8" i="11"/>
  <c r="H8" i="11"/>
  <c r="G8" i="11"/>
  <c r="F8" i="11"/>
  <c r="E8" i="11"/>
  <c r="D8" i="11"/>
  <c r="C8" i="11"/>
  <c r="B8" i="11"/>
  <c r="B10" i="11" s="1"/>
  <c r="C9" i="11" s="1"/>
  <c r="B6" i="11"/>
  <c r="C6" i="11" s="1"/>
  <c r="D6" i="11" s="1"/>
  <c r="E6" i="11" s="1"/>
  <c r="F6" i="11" s="1"/>
  <c r="G6" i="11" s="1"/>
  <c r="H6" i="11" s="1"/>
  <c r="I6" i="11" s="1"/>
  <c r="J6" i="11" s="1"/>
  <c r="K6" i="11" s="1"/>
  <c r="L6" i="11" s="1"/>
  <c r="M6" i="11" s="1"/>
  <c r="N6" i="11" s="1"/>
  <c r="O6" i="11" s="1"/>
  <c r="F22" i="10"/>
  <c r="F21" i="10"/>
  <c r="F20" i="10"/>
  <c r="F19" i="10"/>
  <c r="B9" i="1"/>
  <c r="A2" i="8" s="1"/>
  <c r="C7" i="3"/>
  <c r="C5" i="5"/>
  <c r="B33" i="3"/>
  <c r="B12" i="3"/>
  <c r="C10" i="11" l="1"/>
  <c r="D9" i="11" s="1"/>
  <c r="B22" i="1"/>
  <c r="B32" i="3"/>
  <c r="D4" i="4"/>
  <c r="B10" i="1"/>
  <c r="B3" i="2"/>
  <c r="B3" i="5"/>
  <c r="D10" i="11" l="1"/>
  <c r="E9" i="11"/>
  <c r="E10" i="11" l="1"/>
  <c r="F9" i="11" s="1"/>
  <c r="F10" i="11" l="1"/>
  <c r="G9" i="11" s="1"/>
  <c r="G10" i="11" l="1"/>
  <c r="H9" i="11" s="1"/>
  <c r="H10" i="11" l="1"/>
  <c r="I9" i="11" s="1"/>
  <c r="I10" i="11" l="1"/>
  <c r="J9" i="11" s="1"/>
  <c r="J10" i="11" l="1"/>
  <c r="K9" i="11" s="1"/>
  <c r="K10" i="11" l="1"/>
  <c r="L9" i="11" s="1"/>
  <c r="L10" i="11" l="1"/>
  <c r="M9" i="11" s="1"/>
  <c r="M10" i="11" l="1"/>
  <c r="N9" i="11" s="1"/>
  <c r="N10" i="11" l="1"/>
  <c r="O9" i="11" s="1"/>
</calcChain>
</file>

<file path=xl/sharedStrings.xml><?xml version="1.0" encoding="utf-8"?>
<sst xmlns="http://schemas.openxmlformats.org/spreadsheetml/2006/main" count="243" uniqueCount="193">
  <si>
    <t>ABA Transit routing number with check digits</t>
  </si>
  <si>
    <t>Canadian Bank Branch &amp; Institution Number</t>
  </si>
  <si>
    <t>Savings Account</t>
  </si>
  <si>
    <t>Bank Account Number</t>
  </si>
  <si>
    <t>DFI ID Qualifier:  Chose one from items 1 to 4</t>
  </si>
  <si>
    <t>Bank Account Type: Chose one from items 1 to 3</t>
  </si>
  <si>
    <t>Demand Deposit (Checking Account)</t>
  </si>
  <si>
    <t>Time Deposit (Money market account)</t>
  </si>
  <si>
    <t>Name</t>
  </si>
  <si>
    <t>CHIPS (Clearing House Interbank Payment System - foreign bank transactions)</t>
  </si>
  <si>
    <t>Swift Identification (foreign bank transactions)</t>
  </si>
  <si>
    <t>Duquesne Light Company (DLC) EGS Information Request Form</t>
  </si>
  <si>
    <t>Phone Number</t>
  </si>
  <si>
    <t>DUNS Number</t>
  </si>
  <si>
    <t>General Business Contacts</t>
  </si>
  <si>
    <t>Billing Contact to receive Duquesne Light invoices</t>
  </si>
  <si>
    <t>Address:</t>
  </si>
  <si>
    <t>Contract Administration Contact</t>
  </si>
  <si>
    <t>GS02 / GS03 Codes</t>
  </si>
  <si>
    <t>Title:</t>
  </si>
  <si>
    <t>EDI Identifiers</t>
  </si>
  <si>
    <t>VAN Information (if VAN used for testing or failover)</t>
  </si>
  <si>
    <t>Phone:</t>
  </si>
  <si>
    <t>Fax:</t>
  </si>
  <si>
    <t>Email:</t>
  </si>
  <si>
    <t xml:space="preserve">       Segment Terminator: ~ or Hex A</t>
  </si>
  <si>
    <t xml:space="preserve">       Element Separator:   * or Hex 5C</t>
  </si>
  <si>
    <t>Sub-element Separator:   | or Hex 4F</t>
  </si>
  <si>
    <t>PLEASE NOTE THE FOLLOWING LIST OF DUQUESNE SUPPORTED SEPARATORS AND TERMINATORS:</t>
  </si>
  <si>
    <t>NOTE: TRADING PARTNER AGREEMENT WILL BE FORWARDED IN SEPARATE EMAIL</t>
  </si>
  <si>
    <t>DUQUESNE LIGHT</t>
  </si>
  <si>
    <t>411 Seventh Avenue, Pittsburgh PA  15219</t>
  </si>
  <si>
    <t>Mail Drop:</t>
  </si>
  <si>
    <t>007915606</t>
  </si>
  <si>
    <t>01</t>
  </si>
  <si>
    <t>Company Name:</t>
  </si>
  <si>
    <t>As information for the 'Energy Supplier' section of Duquesne Light's customer bill please list your company's name, address, and customer service phone number.</t>
  </si>
  <si>
    <t>Duquesne Light Company</t>
  </si>
  <si>
    <t>NON DEMAND PLANS</t>
  </si>
  <si>
    <t>FIXED</t>
  </si>
  <si>
    <t>EGS</t>
  </si>
  <si>
    <t>MONTHLY</t>
  </si>
  <si>
    <t xml:space="preserve"> </t>
  </si>
  <si>
    <t>RATE NAME</t>
  </si>
  <si>
    <t>CHARGE</t>
  </si>
  <si>
    <t>RATE ID</t>
  </si>
  <si>
    <t>An EGS must provide Duquesne Light with Price Plans for those customer classes they wish to have billed by Duquesne Light.</t>
  </si>
  <si>
    <t>Rates can be up to four decimal places.</t>
  </si>
  <si>
    <t>ecommerce@duqlight.com</t>
  </si>
  <si>
    <t>GS Codes - please provide the GS Code you would like us to use for each EDEWG 4010 transaction set we utilize  MANDATORY !!!!!!  Provide both Test and Production !!!!!!</t>
  </si>
  <si>
    <t>5C *</t>
  </si>
  <si>
    <t>A1 ~</t>
  </si>
  <si>
    <t>Phone/Fax Number</t>
  </si>
  <si>
    <t>Energy Scheduling Contacts to set up PJM RLR contracts &amp; for daily operations</t>
  </si>
  <si>
    <t>007915606TST</t>
  </si>
  <si>
    <t>Corporate Address:</t>
  </si>
  <si>
    <t>test:  007915606TST  production:  007915606</t>
  </si>
  <si>
    <t>WE REPEAT !!!  THESE ARE THE ONLY SUPPORTED SEPARATORS AND TERMINATORS !!!</t>
  </si>
  <si>
    <t>EDI / NAESB Information</t>
  </si>
  <si>
    <t>EDI / NAESB Primary Contact:</t>
  </si>
  <si>
    <t>Mail Drop 8-4</t>
  </si>
  <si>
    <t>412-393-4141</t>
  </si>
  <si>
    <t>Production Support</t>
  </si>
  <si>
    <t>Supplier Service Center</t>
  </si>
  <si>
    <t>DLC_SSC@duqlight.com</t>
  </si>
  <si>
    <t>NAESB Identifiers</t>
  </si>
  <si>
    <t>4F |</t>
  </si>
  <si>
    <t>EDI Test ISA Interchange Qualifier</t>
  </si>
  <si>
    <t>EDI Test ISA Interchange ID</t>
  </si>
  <si>
    <t>EDI Production ISA Interchange Qualifier</t>
  </si>
  <si>
    <t>EDI Production ISA Interchange ID</t>
  </si>
  <si>
    <t>NAESB Common Code Identifier</t>
  </si>
  <si>
    <t>NAESB Production System URL: port/CGI (Primary)</t>
  </si>
  <si>
    <t>NAESB Production System URL: port/CGI (Secondary)</t>
  </si>
  <si>
    <t>NAESB Production ID / Password</t>
  </si>
  <si>
    <t>NAESB Test System URL: port/CGI (Primary)</t>
  </si>
  <si>
    <t>NAESB Test System URL: port/CGI (Secondary)</t>
  </si>
  <si>
    <t>NAESB Test ID / Password</t>
  </si>
  <si>
    <t xml:space="preserve">URL or email for PGP Public Key Exchange </t>
  </si>
  <si>
    <t>VAN Name</t>
  </si>
  <si>
    <t>VAN Account / Mailbox</t>
  </si>
  <si>
    <t>568 transaction set - PA EDEWG Collections</t>
  </si>
  <si>
    <t>test 01 / 007915606TST  production 01 / 007915606</t>
  </si>
  <si>
    <t xml:space="preserve">810 transaction set - PA EDEWG Rate Ready Invoice </t>
  </si>
  <si>
    <t>814 transaction set - PA EDEWG General Request, Response, or Confirmation (Customer Enrollment)</t>
  </si>
  <si>
    <t>867 transaction set - PA EDEWG Metering Information</t>
  </si>
  <si>
    <t>997 transaction set - PA EDEWG Functional Acknowledgement</t>
  </si>
  <si>
    <t xml:space="preserve">For questions regarding the supplier portion </t>
  </si>
  <si>
    <t>The standard bill message will read as follow:</t>
  </si>
  <si>
    <t>Test Rates</t>
  </si>
  <si>
    <t>Total</t>
  </si>
  <si>
    <t>Generation &amp; Transmission</t>
  </si>
  <si>
    <t>Per kWh</t>
  </si>
  <si>
    <t>Effective Date*</t>
  </si>
  <si>
    <t>Fixed Rate 092210</t>
  </si>
  <si>
    <t>IE001</t>
  </si>
  <si>
    <t>Duquesne Light will establish a naming convention for the Rate ID and communicate this to the EGS via e-mail.</t>
  </si>
  <si>
    <t>When completed, e-mail the file to to dlc_ssc@duqlight.com</t>
  </si>
  <si>
    <t>~~The lead time is five business days~~</t>
  </si>
  <si>
    <t>*The effective date must be given to DLCo.</t>
  </si>
  <si>
    <r>
      <t xml:space="preserve">Please note the PA GRT must be included in the EGS's rate, please refer to the Electric Generation Coordination Tariff section </t>
    </r>
    <r>
      <rPr>
        <b/>
        <i/>
        <sz val="10"/>
        <color indexed="10"/>
        <rFont val="Calibri"/>
        <family val="2"/>
      </rPr>
      <t xml:space="preserve">12.1.4, “EGS Tax Responsibility”, </t>
    </r>
  </si>
  <si>
    <t>at http://www.customer-choice.com/Tariff/tariff.cfm for additional information</t>
  </si>
  <si>
    <t>What type of customers does your company plan to serve?</t>
  </si>
  <si>
    <t>Schools and or Governmental:</t>
  </si>
  <si>
    <t>Industrial:</t>
  </si>
  <si>
    <t>Residential:</t>
  </si>
  <si>
    <t>All the above:</t>
  </si>
  <si>
    <t xml:space="preserve">Correspondence Address: </t>
  </si>
  <si>
    <t xml:space="preserve">EGS Business Contact: </t>
  </si>
  <si>
    <t xml:space="preserve">   Name: </t>
  </si>
  <si>
    <t xml:space="preserve">   Email Address: </t>
  </si>
  <si>
    <t xml:space="preserve">   Telephone: </t>
  </si>
  <si>
    <t xml:space="preserve">   Fax:</t>
  </si>
  <si>
    <t xml:space="preserve">   Preferred Method of Contact: </t>
  </si>
  <si>
    <t xml:space="preserve">   Contact Name: </t>
  </si>
  <si>
    <t xml:space="preserve">   Fax: </t>
  </si>
  <si>
    <t xml:space="preserve">EDI Testing Vendor: </t>
  </si>
  <si>
    <t>EDI Production Vendor:</t>
  </si>
  <si>
    <t xml:space="preserve">   Email Address:</t>
  </si>
  <si>
    <t xml:space="preserve">   Telephone:</t>
  </si>
  <si>
    <t xml:space="preserve">NAESB:  </t>
  </si>
  <si>
    <t>Pennsylvania Sales Tax ID:</t>
  </si>
  <si>
    <t>Federal Tax ID:</t>
  </si>
  <si>
    <t>DUNS Number:</t>
  </si>
  <si>
    <t>EGS PA PUC License #:</t>
  </si>
  <si>
    <t>Name:</t>
  </si>
  <si>
    <t>Fixed Monthly Charge</t>
  </si>
  <si>
    <t>Scheduling Coordinator:</t>
  </si>
  <si>
    <t>412-393-6282</t>
  </si>
  <si>
    <t>Please return completed form by email to egsregistration@duqlight.com.</t>
  </si>
  <si>
    <t>*NOT using for failover*</t>
  </si>
  <si>
    <t>PJM Member Short Name:</t>
  </si>
  <si>
    <t>Forecasts - DLC will provide web based load forecasts at www.customer-choice.com.  Please list your forecast contacts.</t>
  </si>
  <si>
    <t>E-mail</t>
  </si>
  <si>
    <r>
      <t xml:space="preserve">If choosing 'Rate Ready Consolidated' billing please forward a table of rates by email to </t>
    </r>
    <r>
      <rPr>
        <b/>
        <sz val="10"/>
        <color indexed="10"/>
        <rFont val="Californian FB"/>
        <family val="1"/>
      </rPr>
      <t>dlc_ssc@duqlight.com</t>
    </r>
    <r>
      <rPr>
        <sz val="10"/>
        <rFont val="Californian FB"/>
        <family val="1"/>
      </rPr>
      <t xml:space="preserve"> (see the production rates tab). </t>
    </r>
  </si>
  <si>
    <r>
      <t xml:space="preserve">DFI ID Number </t>
    </r>
    <r>
      <rPr>
        <b/>
        <i/>
        <sz val="10"/>
        <rFont val="Californian FB"/>
        <family val="1"/>
      </rPr>
      <t>(ABA number</t>
    </r>
    <r>
      <rPr>
        <b/>
        <sz val="10"/>
        <rFont val="Californian FB"/>
        <family val="1"/>
      </rPr>
      <t>)</t>
    </r>
  </si>
  <si>
    <t>Small Commercial (25 kW and under):</t>
  </si>
  <si>
    <t>Large Commercial (25 kW and over):</t>
  </si>
  <si>
    <t>In accordance with the Pennsylvania Public Utility Commission Electric Generation Supplier License, please be sure your company is licensed to serve the customer classes selected.</t>
  </si>
  <si>
    <t>In accordance with the Pennsylvania Public Utility Commission Electric Generation Supplier License, please be sure your company is licensed to serve in Duquesne Light Company's territory.</t>
  </si>
  <si>
    <r>
      <t xml:space="preserve">If another party is scheduling for the EGS, the </t>
    </r>
    <r>
      <rPr>
        <b/>
        <u/>
        <sz val="10"/>
        <color indexed="10"/>
        <rFont val="Californian FB"/>
        <family val="1"/>
      </rPr>
      <t>Scheduling Coordinator Designation Form</t>
    </r>
    <r>
      <rPr>
        <b/>
        <sz val="10"/>
        <color indexed="10"/>
        <rFont val="Californian FB"/>
        <family val="1"/>
      </rPr>
      <t xml:space="preserve"> is required</t>
    </r>
  </si>
  <si>
    <t>Bill Ready:</t>
  </si>
  <si>
    <t>Separate (Dual):</t>
  </si>
  <si>
    <t>Rate Ready (Consolidated billing):</t>
  </si>
  <si>
    <t>THIS TEMPLATE WILL BE CUSTOMIZED FOR EACH SUPPLIER.  EXAMPLE RATES ONLY ARE SHOWN BELOW.</t>
  </si>
  <si>
    <t>Price per kwh exceeds .1000, please confirm</t>
  </si>
  <si>
    <t>Supplier ID:</t>
  </si>
  <si>
    <t>Supplier ID</t>
  </si>
  <si>
    <t>Flat charge exceeds $10, please confirm</t>
  </si>
  <si>
    <t>Supplier Name</t>
  </si>
  <si>
    <t>Effective date is equal to or less than current date</t>
  </si>
  <si>
    <t>For additional information, please see the notes tab</t>
  </si>
  <si>
    <t>KC (Bill Factor Value)</t>
  </si>
  <si>
    <t>FL (Bill Factor Value)</t>
  </si>
  <si>
    <t>EGS Rate Description</t>
  </si>
  <si>
    <t>Total Generation &amp; Transmission price per kwh</t>
  </si>
  <si>
    <t>Rate ID</t>
  </si>
  <si>
    <t>Effective Date</t>
  </si>
  <si>
    <t>Notes</t>
  </si>
  <si>
    <t>ADD NEW RATE-EXAMPLE</t>
  </si>
  <si>
    <t xml:space="preserve">Established by DLC </t>
  </si>
  <si>
    <t>CREATE NEW RATE</t>
  </si>
  <si>
    <t>UPDATE CURRENT RATE</t>
  </si>
  <si>
    <t>DL001</t>
  </si>
  <si>
    <t>UPDATE EXSISTING RATE</t>
  </si>
  <si>
    <t>RATE NOTES</t>
  </si>
  <si>
    <t>An EGS must provide Duquesne Light with Price Plans for all rate ready customers.</t>
  </si>
  <si>
    <r>
      <t xml:space="preserve">An EGS can only have 400 </t>
    </r>
    <r>
      <rPr>
        <i/>
        <sz val="10"/>
        <rFont val="Calibri"/>
        <family val="2"/>
      </rPr>
      <t>ACTIVE</t>
    </r>
    <r>
      <rPr>
        <sz val="10"/>
        <rFont val="Calibri"/>
        <family val="2"/>
      </rPr>
      <t xml:space="preserve"> rates with DLC (not including SOP rates).</t>
    </r>
  </si>
  <si>
    <r>
      <t xml:space="preserve">Rates can be up to </t>
    </r>
    <r>
      <rPr>
        <b/>
        <u/>
        <sz val="10"/>
        <color indexed="10"/>
        <rFont val="Calibri"/>
        <family val="2"/>
      </rPr>
      <t>four</t>
    </r>
    <r>
      <rPr>
        <sz val="10"/>
        <rFont val="Calibri"/>
        <family val="2"/>
      </rPr>
      <t xml:space="preserve"> decimal places only.  Rates will be truncated to meet the requirement of four decimals.</t>
    </r>
  </si>
  <si>
    <r>
      <rPr>
        <b/>
        <u/>
        <sz val="10"/>
        <color indexed="10"/>
        <rFont val="Calibri"/>
        <family val="2"/>
      </rPr>
      <t xml:space="preserve">Duquesne Light Company establishes the naming convention for all price plans/ rate IDs and communicate to the EGS via e-mail. </t>
    </r>
    <r>
      <rPr>
        <b/>
        <sz val="10"/>
        <color indexed="10"/>
        <rFont val="Calibri"/>
        <family val="2"/>
      </rPr>
      <t xml:space="preserve"> The EGS must review and confirm accuracy of the pricing points.</t>
    </r>
  </si>
  <si>
    <t>When completed, e-mail the file to  dlc_ssc@duqlight.com and in the subject line "Price Changes".</t>
  </si>
  <si>
    <r>
      <t xml:space="preserve">Please note the PA GRT must be included in the EGS's rate, please refer to the Electric Generation Coordination Tariff section </t>
    </r>
    <r>
      <rPr>
        <i/>
        <sz val="10"/>
        <rFont val="Calibri"/>
        <family val="2"/>
      </rPr>
      <t>12.1.4, “EGS Tax Responsibility”, at http://www.customer-choice.com/Tariff/tariff.cfm for additional information.</t>
    </r>
  </si>
  <si>
    <t>Please note if the effective date is the current date, we push the date out by one business day to allow enough time for the requestor to review and confirm the data.</t>
  </si>
  <si>
    <t>Please fill out all five (5) tabs on this spreadsheet</t>
  </si>
  <si>
    <t>Enter Supplier name as it appears on the PA PUC EGS License</t>
  </si>
  <si>
    <t xml:space="preserve">For Customer billing: Please select the appropriate billing options. </t>
  </si>
  <si>
    <t>Ronisha Williams/Dean Krelic</t>
  </si>
  <si>
    <t>Systems &amp; Software Analyst III/Infrastructure Engineer III</t>
  </si>
  <si>
    <t>https://duqnaesb.duqlight.com/GISBAgent.exe</t>
  </si>
  <si>
    <t>https://duqnaesbdr.duqlight.com/GISBAgent.exe</t>
  </si>
  <si>
    <t>248 transaction set - PA EDEWG Write-off</t>
  </si>
  <si>
    <t>Duquesne Light Company Collateral Requirement Calculation</t>
  </si>
  <si>
    <t>Forecasted MWh</t>
  </si>
  <si>
    <t>Total collateral requirement</t>
  </si>
  <si>
    <t>Collateral posted w/ Duquesne</t>
  </si>
  <si>
    <t>Incremental collateral requirement</t>
  </si>
  <si>
    <t>Note:</t>
  </si>
  <si>
    <t>Please provide at least two months of forecasted load amounts in the highlighted cells to determine collateral requirements.</t>
  </si>
  <si>
    <t xml:space="preserve">Collateral is equal to (i) $250,000, or (ii) two months of the EGS' customers' forecasted MWH load multiplied by $25.00, whichever is less. </t>
  </si>
  <si>
    <t>Please note that there are six (6) worksheets in this workbook.  The rates tab is for example only.  Please fill out each in the area highlighted in blue on the other tabs.</t>
  </si>
  <si>
    <t>Please fill out all six (6) tabs on this spreadsheet</t>
  </si>
  <si>
    <t>Supplier Name:</t>
  </si>
  <si>
    <t>DUNs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</si>
</sst>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3" formatCode="_(* #,##0.00_);_(* \(#,##0.00\);_(* &quot;-&quot;??_);_(@_)"/>
    <numFmt numFmtId="164" formatCode="m\-d\-yy"/>
    <numFmt numFmtId="165" formatCode="0.00_)"/>
    <numFmt numFmtId="166" formatCode="#,##0.00&quot; $&quot;;\-#,##0.00&quot; $&quot;"/>
    <numFmt numFmtId="167" formatCode="_-* #,##0.0_-;\-* #,##0.0_-;_-* &quot;-&quot;??_-;_-@_-"/>
    <numFmt numFmtId="168" formatCode="0.0000"/>
    <numFmt numFmtId="169" formatCode="000000000"/>
    <numFmt numFmtId="170" formatCode="000\-00\-0000"/>
    <numFmt numFmtId="171" formatCode="[&lt;=9999999]###\-####;\(###\)\ ###\-####"/>
    <numFmt numFmtId="172" formatCode="m/d/yy;@"/>
    <numFmt numFmtId="173" formatCode="_(* #,##0.0000_);_(* \(#,##0.0000\);_(* &quot;-&quot;??_);_(@_)"/>
    <numFmt numFmtId="174" formatCode="_(* #,##0_);_(* \(#,##0\);_(* &quot;-&quot;??_);_(@_)"/>
  </numFmts>
  <fonts count="79">
    <font>
      <sz val="10"/>
      <name val="Arial"/>
    </font>
    <font>
      <sz val="10"/>
      <name val="Arial"/>
      <family val="2"/>
    </font>
    <font>
      <u/>
      <sz val="10"/>
      <color indexed="12"/>
      <name val="Arial"/>
      <family val="2"/>
    </font>
    <font>
      <b/>
      <sz val="10"/>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name val="Arial"/>
      <family val="2"/>
    </font>
    <font>
      <sz val="8"/>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0"/>
      <color indexed="12"/>
      <name val="Arial"/>
      <family val="2"/>
    </font>
    <font>
      <b/>
      <i/>
      <sz val="10"/>
      <color indexed="10"/>
      <name val="Calibri"/>
      <family val="2"/>
    </font>
    <font>
      <sz val="10"/>
      <name val="Calibri"/>
      <family val="2"/>
    </font>
    <font>
      <b/>
      <sz val="12"/>
      <color indexed="18"/>
      <name val="Calibri"/>
      <family val="2"/>
    </font>
    <font>
      <b/>
      <sz val="12"/>
      <color indexed="10"/>
      <name val="Calibri"/>
      <family val="2"/>
    </font>
    <font>
      <sz val="14"/>
      <name val="Calibri"/>
      <family val="2"/>
    </font>
    <font>
      <sz val="12"/>
      <color indexed="9"/>
      <name val="Calibri"/>
      <family val="2"/>
    </font>
    <font>
      <i/>
      <sz val="8"/>
      <name val="Calibri"/>
      <family val="2"/>
    </font>
    <font>
      <b/>
      <sz val="10"/>
      <color indexed="10"/>
      <name val="Calibri"/>
      <family val="2"/>
    </font>
    <font>
      <b/>
      <sz val="10"/>
      <color indexed="10"/>
      <name val="Calibri"/>
      <family val="2"/>
    </font>
    <font>
      <sz val="10"/>
      <name val="Californian FB"/>
      <family val="1"/>
    </font>
    <font>
      <b/>
      <sz val="10"/>
      <color indexed="10"/>
      <name val="Californian FB"/>
      <family val="1"/>
    </font>
    <font>
      <b/>
      <u/>
      <sz val="10"/>
      <name val="Californian FB"/>
      <family val="1"/>
    </font>
    <font>
      <b/>
      <sz val="10"/>
      <name val="Californian FB"/>
      <family val="1"/>
    </font>
    <font>
      <u/>
      <sz val="10"/>
      <color indexed="12"/>
      <name val="Californian FB"/>
      <family val="1"/>
    </font>
    <font>
      <b/>
      <i/>
      <sz val="10"/>
      <name val="Californian FB"/>
      <family val="1"/>
    </font>
    <font>
      <b/>
      <sz val="10"/>
      <color indexed="8"/>
      <name val="Californian FB"/>
      <family val="1"/>
    </font>
    <font>
      <b/>
      <sz val="9.5"/>
      <color indexed="8"/>
      <name val="Californian FB"/>
      <family val="1"/>
    </font>
    <font>
      <b/>
      <sz val="12"/>
      <color indexed="8"/>
      <name val="Californian FB"/>
      <family val="1"/>
    </font>
    <font>
      <sz val="9.5"/>
      <color indexed="8"/>
      <name val="Californian FB"/>
      <family val="1"/>
    </font>
    <font>
      <sz val="12"/>
      <name val="Californian FB"/>
      <family val="1"/>
    </font>
    <font>
      <sz val="10"/>
      <color indexed="8"/>
      <name val="Californian FB"/>
      <family val="1"/>
    </font>
    <font>
      <b/>
      <u/>
      <sz val="10"/>
      <color indexed="10"/>
      <name val="Californian FB"/>
      <family val="1"/>
    </font>
    <font>
      <i/>
      <sz val="10"/>
      <name val="Calibri"/>
      <family val="2"/>
    </font>
    <font>
      <b/>
      <u/>
      <sz val="10"/>
      <color indexed="10"/>
      <name val="Calibri"/>
      <family val="2"/>
    </font>
    <font>
      <sz val="11"/>
      <color theme="1"/>
      <name val="Calibri"/>
      <family val="2"/>
    </font>
    <font>
      <b/>
      <sz val="10"/>
      <color theme="0"/>
      <name val="Californian FB"/>
      <family val="1"/>
    </font>
    <font>
      <b/>
      <sz val="10"/>
      <color rgb="FFFF0000"/>
      <name val="Californian FB"/>
      <family val="1"/>
    </font>
    <font>
      <b/>
      <sz val="12"/>
      <color theme="9" tint="0.79998168889431442"/>
      <name val="Californian FB"/>
      <family val="1"/>
    </font>
    <font>
      <sz val="9.5"/>
      <color theme="9" tint="0.79998168889431442"/>
      <name val="Californian FB"/>
      <family val="1"/>
    </font>
    <font>
      <sz val="9"/>
      <name val="Cambria"/>
      <family val="2"/>
      <scheme val="major"/>
    </font>
    <font>
      <b/>
      <sz val="9"/>
      <color rgb="FFFF0000"/>
      <name val="Cambria"/>
      <family val="2"/>
      <scheme val="major"/>
    </font>
    <font>
      <u/>
      <sz val="9"/>
      <color theme="10"/>
      <name val="Calibri"/>
      <family val="2"/>
      <scheme val="minor"/>
    </font>
    <font>
      <sz val="9"/>
      <color theme="3" tint="-0.249977111117893"/>
      <name val="Cambria"/>
      <family val="2"/>
      <scheme val="major"/>
    </font>
    <font>
      <b/>
      <sz val="9"/>
      <color theme="0"/>
      <name val="Cambria"/>
      <family val="2"/>
      <scheme val="major"/>
    </font>
    <font>
      <sz val="9"/>
      <color rgb="FFFF0000"/>
      <name val="Cambria"/>
      <family val="2"/>
      <scheme val="major"/>
    </font>
    <font>
      <i/>
      <sz val="9"/>
      <color theme="1"/>
      <name val="Cambria"/>
      <family val="2"/>
      <scheme val="major"/>
    </font>
    <font>
      <i/>
      <sz val="9"/>
      <color rgb="FFFF0000"/>
      <name val="Cambria"/>
      <family val="2"/>
      <scheme val="major"/>
    </font>
    <font>
      <i/>
      <sz val="9"/>
      <name val="Cambria"/>
      <family val="2"/>
      <scheme val="major"/>
    </font>
    <font>
      <b/>
      <sz val="10"/>
      <color rgb="FFFF0000"/>
      <name val="Calibri"/>
      <family val="2"/>
      <scheme val="minor"/>
    </font>
    <font>
      <sz val="10"/>
      <color rgb="FF00B050"/>
      <name val="Calibri"/>
      <family val="2"/>
      <scheme val="minor"/>
    </font>
    <font>
      <sz val="10"/>
      <name val="Calibri"/>
      <family val="2"/>
      <scheme val="minor"/>
    </font>
    <font>
      <b/>
      <sz val="10"/>
      <color rgb="FF0070C0"/>
      <name val="Californian FB"/>
      <family val="1"/>
    </font>
    <font>
      <b/>
      <i/>
      <sz val="10"/>
      <color rgb="FFFF0000"/>
      <name val="Californian FB"/>
      <family val="1"/>
    </font>
    <font>
      <b/>
      <sz val="9"/>
      <name val="Cambria"/>
      <family val="2"/>
      <scheme val="major"/>
    </font>
    <font>
      <b/>
      <sz val="10"/>
      <color theme="9"/>
      <name val="Californian FB"/>
      <family val="1"/>
    </font>
    <font>
      <i/>
      <sz val="10"/>
      <name val="Georgia"/>
      <family val="1"/>
    </font>
    <font>
      <i/>
      <sz val="10"/>
      <color rgb="FFFF0000"/>
      <name val="Georgia"/>
      <family val="1"/>
    </font>
    <font>
      <b/>
      <sz val="10.5"/>
      <name val="Calibri"/>
      <family val="2"/>
    </font>
    <font>
      <sz val="10.5"/>
      <name val="Calibri"/>
      <family val="2"/>
    </font>
    <font>
      <b/>
      <i/>
      <sz val="10.5"/>
      <color rgb="FFFF0000"/>
      <name val="Calibri"/>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62"/>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13"/>
        <bgColor indexed="64"/>
      </patternFill>
    </fill>
  </fills>
  <borders count="84">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69">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164" fontId="3" fillId="20" borderId="1">
      <alignment horizontal="center" vertical="center"/>
    </xf>
    <xf numFmtId="0" fontId="14" fillId="3" borderId="0" applyNumberFormat="0" applyBorder="0" applyAlignment="0" applyProtection="0"/>
    <xf numFmtId="0" fontId="15" fillId="21" borderId="2" applyNumberFormat="0" applyAlignment="0" applyProtection="0"/>
    <xf numFmtId="0" fontId="16" fillId="22" borderId="3" applyNumberFormat="0" applyAlignment="0" applyProtection="0"/>
    <xf numFmtId="43" fontId="1" fillId="0" borderId="0" applyFont="0" applyFill="0" applyBorder="0" applyAlignment="0" applyProtection="0"/>
    <xf numFmtId="43" fontId="53" fillId="0" borderId="0" applyFont="0" applyFill="0" applyBorder="0" applyAlignment="0" applyProtection="0"/>
    <xf numFmtId="6" fontId="4" fillId="0" borderId="0">
      <protection locked="0"/>
    </xf>
    <xf numFmtId="0" fontId="17" fillId="0" borderId="0" applyNumberFormat="0" applyFill="0" applyBorder="0" applyAlignment="0" applyProtection="0"/>
    <xf numFmtId="167" fontId="1" fillId="0" borderId="0">
      <protection locked="0"/>
    </xf>
    <xf numFmtId="0" fontId="18" fillId="4" borderId="0" applyNumberFormat="0" applyBorder="0" applyAlignment="0" applyProtection="0"/>
    <xf numFmtId="38" fontId="5" fillId="23" borderId="0" applyNumberFormat="0" applyBorder="0" applyAlignment="0" applyProtection="0"/>
    <xf numFmtId="0" fontId="6"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166" fontId="1" fillId="0" borderId="0">
      <protection locked="0"/>
    </xf>
    <xf numFmtId="166" fontId="1" fillId="0" borderId="0">
      <protection locked="0"/>
    </xf>
    <xf numFmtId="0" fontId="7" fillId="0" borderId="7" applyNumberFormat="0" applyFill="0" applyAlignment="0" applyProtection="0"/>
    <xf numFmtId="0" fontId="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7" borderId="2" applyNumberFormat="0" applyAlignment="0" applyProtection="0"/>
    <xf numFmtId="10" fontId="5" fillId="24" borderId="8" applyNumberFormat="0" applyBorder="0" applyAlignment="0" applyProtection="0"/>
    <xf numFmtId="0" fontId="23" fillId="0" borderId="9" applyNumberFormat="0" applyFill="0" applyAlignment="0" applyProtection="0"/>
    <xf numFmtId="0" fontId="24" fillId="25" borderId="0" applyNumberFormat="0" applyBorder="0" applyAlignment="0" applyProtection="0"/>
    <xf numFmtId="37" fontId="8" fillId="0" borderId="0"/>
    <xf numFmtId="165" fontId="9" fillId="0" borderId="0"/>
    <xf numFmtId="0" fontId="1" fillId="0" borderId="0"/>
    <xf numFmtId="0" fontId="1" fillId="0" borderId="0"/>
    <xf numFmtId="0" fontId="1" fillId="26" borderId="10" applyNumberFormat="0" applyFont="0" applyAlignment="0" applyProtection="0"/>
    <xf numFmtId="0" fontId="25" fillId="21" borderId="11" applyNumberFormat="0" applyAlignment="0" applyProtection="0"/>
    <xf numFmtId="10" fontId="1" fillId="0" borderId="0" applyFont="0" applyFill="0" applyBorder="0" applyAlignment="0" applyProtection="0"/>
    <xf numFmtId="0" fontId="26" fillId="0" borderId="0" applyNumberFormat="0" applyFill="0" applyBorder="0" applyAlignment="0" applyProtection="0"/>
    <xf numFmtId="166" fontId="1" fillId="0" borderId="12">
      <protection locked="0"/>
    </xf>
    <xf numFmtId="37" fontId="5" fillId="27" borderId="0" applyNumberFormat="0" applyBorder="0" applyAlignment="0" applyProtection="0"/>
    <xf numFmtId="37" fontId="10" fillId="0" borderId="0"/>
    <xf numFmtId="37" fontId="5" fillId="0" borderId="0"/>
    <xf numFmtId="3" fontId="11" fillId="0" borderId="7" applyProtection="0"/>
    <xf numFmtId="0" fontId="27" fillId="0" borderId="0" applyNumberFormat="0" applyFill="0" applyBorder="0" applyAlignment="0" applyProtection="0"/>
    <xf numFmtId="0" fontId="30" fillId="0" borderId="0"/>
    <xf numFmtId="43" fontId="30" fillId="0" borderId="0" applyFont="0" applyFill="0" applyBorder="0" applyAlignment="0" applyProtection="0"/>
  </cellStyleXfs>
  <cellXfs count="372">
    <xf numFmtId="0" fontId="0" fillId="0" borderId="0" xfId="0"/>
    <xf numFmtId="0" fontId="31" fillId="0" borderId="0" xfId="55" applyFont="1"/>
    <xf numFmtId="0" fontId="30" fillId="0" borderId="0" xfId="55" applyFont="1"/>
    <xf numFmtId="0" fontId="32" fillId="0" borderId="0" xfId="55" applyFont="1"/>
    <xf numFmtId="0" fontId="33" fillId="0" borderId="0" xfId="55" applyFont="1" applyAlignment="1">
      <alignment horizontal="centerContinuous"/>
    </xf>
    <xf numFmtId="0" fontId="30" fillId="0" borderId="0" xfId="55" applyFont="1" applyAlignment="1">
      <alignment horizontal="centerContinuous"/>
    </xf>
    <xf numFmtId="0" fontId="34" fillId="28" borderId="13" xfId="55" applyFont="1" applyFill="1" applyBorder="1" applyAlignment="1">
      <alignment horizontal="center"/>
    </xf>
    <xf numFmtId="0" fontId="34" fillId="28" borderId="14" xfId="55" applyFont="1" applyFill="1" applyBorder="1" applyAlignment="1">
      <alignment horizontal="center"/>
    </xf>
    <xf numFmtId="0" fontId="34" fillId="28" borderId="15" xfId="55" applyFont="1" applyFill="1" applyBorder="1" applyAlignment="1">
      <alignment horizontal="center"/>
    </xf>
    <xf numFmtId="0" fontId="34" fillId="28" borderId="16" xfId="55" applyFont="1" applyFill="1" applyBorder="1" applyAlignment="1">
      <alignment horizontal="center"/>
    </xf>
    <xf numFmtId="0" fontId="34" fillId="28" borderId="17" xfId="55" applyFont="1" applyFill="1" applyBorder="1" applyAlignment="1">
      <alignment horizontal="center"/>
    </xf>
    <xf numFmtId="0" fontId="34" fillId="28" borderId="18" xfId="55" applyFont="1" applyFill="1" applyBorder="1" applyAlignment="1">
      <alignment horizontal="center"/>
    </xf>
    <xf numFmtId="0" fontId="34" fillId="28" borderId="19" xfId="55" applyFont="1" applyFill="1" applyBorder="1" applyAlignment="1">
      <alignment horizontal="center"/>
    </xf>
    <xf numFmtId="0" fontId="34" fillId="28" borderId="20" xfId="55" applyFont="1" applyFill="1" applyBorder="1" applyAlignment="1">
      <alignment horizontal="center"/>
    </xf>
    <xf numFmtId="0" fontId="34" fillId="28" borderId="21" xfId="55" applyFont="1" applyFill="1" applyBorder="1" applyAlignment="1">
      <alignment horizontal="center"/>
    </xf>
    <xf numFmtId="0" fontId="34" fillId="28" borderId="22" xfId="55" applyFont="1" applyFill="1" applyBorder="1" applyAlignment="1">
      <alignment horizontal="center"/>
    </xf>
    <xf numFmtId="0" fontId="34" fillId="28" borderId="23" xfId="55" applyFont="1" applyFill="1" applyBorder="1" applyAlignment="1">
      <alignment horizontal="center"/>
    </xf>
    <xf numFmtId="0" fontId="30" fillId="29" borderId="24" xfId="55" applyFont="1" applyFill="1" applyBorder="1" applyAlignment="1">
      <alignment horizontal="center"/>
    </xf>
    <xf numFmtId="168" fontId="30" fillId="29" borderId="24" xfId="55" applyNumberFormat="1" applyFont="1" applyFill="1" applyBorder="1" applyAlignment="1">
      <alignment horizontal="center"/>
    </xf>
    <xf numFmtId="0" fontId="35" fillId="29" borderId="25" xfId="55" applyFont="1" applyFill="1" applyBorder="1" applyAlignment="1">
      <alignment horizontal="center"/>
    </xf>
    <xf numFmtId="14" fontId="35" fillId="29" borderId="25" xfId="55" applyNumberFormat="1" applyFont="1" applyFill="1" applyBorder="1" applyAlignment="1">
      <alignment horizontal="center"/>
    </xf>
    <xf numFmtId="0" fontId="30" fillId="0" borderId="0" xfId="55" applyFont="1" applyAlignment="1">
      <alignment horizontal="center"/>
    </xf>
    <xf numFmtId="0" fontId="30" fillId="29" borderId="26" xfId="55" applyFont="1" applyFill="1" applyBorder="1" applyAlignment="1">
      <alignment horizontal="center"/>
    </xf>
    <xf numFmtId="168" fontId="30" fillId="29" borderId="26" xfId="55" applyNumberFormat="1" applyFont="1" applyFill="1" applyBorder="1" applyAlignment="1">
      <alignment horizontal="center"/>
    </xf>
    <xf numFmtId="0" fontId="35" fillId="29" borderId="27" xfId="55" applyFont="1" applyFill="1" applyBorder="1" applyAlignment="1">
      <alignment horizontal="center"/>
    </xf>
    <xf numFmtId="0" fontId="30" fillId="29" borderId="28" xfId="55" applyFont="1" applyFill="1" applyBorder="1" applyAlignment="1">
      <alignment horizontal="center"/>
    </xf>
    <xf numFmtId="168" fontId="30" fillId="29" borderId="28" xfId="55" applyNumberFormat="1" applyFont="1" applyFill="1" applyBorder="1" applyAlignment="1">
      <alignment horizontal="center"/>
    </xf>
    <xf numFmtId="168" fontId="30" fillId="29" borderId="20" xfId="55" applyNumberFormat="1" applyFont="1" applyFill="1" applyBorder="1" applyAlignment="1">
      <alignment horizontal="center"/>
    </xf>
    <xf numFmtId="0" fontId="35" fillId="29" borderId="29" xfId="55" applyFont="1" applyFill="1" applyBorder="1" applyAlignment="1">
      <alignment horizontal="center"/>
    </xf>
    <xf numFmtId="0" fontId="30" fillId="0" borderId="0" xfId="55" quotePrefix="1" applyFont="1" applyAlignment="1">
      <alignment horizontal="left"/>
    </xf>
    <xf numFmtId="0" fontId="36" fillId="0" borderId="0" xfId="55" applyFont="1"/>
    <xf numFmtId="0" fontId="37" fillId="0" borderId="0" xfId="55" applyFont="1"/>
    <xf numFmtId="0" fontId="40" fillId="30" borderId="0" xfId="0" quotePrefix="1" applyFont="1" applyFill="1" applyAlignment="1">
      <alignment horizontal="left"/>
    </xf>
    <xf numFmtId="0" fontId="38" fillId="30" borderId="0" xfId="0" applyFont="1" applyFill="1"/>
    <xf numFmtId="0" fontId="41" fillId="30" borderId="30" xfId="0" quotePrefix="1" applyFont="1" applyFill="1" applyBorder="1" applyAlignment="1">
      <alignment horizontal="center" wrapText="1"/>
    </xf>
    <xf numFmtId="0" fontId="41" fillId="30" borderId="0" xfId="0" applyFont="1" applyFill="1" applyAlignment="1">
      <alignment horizontal="center" wrapText="1"/>
    </xf>
    <xf numFmtId="0" fontId="41" fillId="30" borderId="19" xfId="0" applyFont="1" applyFill="1" applyBorder="1" applyAlignment="1">
      <alignment horizontal="center" wrapText="1"/>
    </xf>
    <xf numFmtId="0" fontId="41" fillId="30" borderId="31" xfId="0" applyFont="1" applyFill="1" applyBorder="1" applyAlignment="1">
      <alignment horizontal="center"/>
    </xf>
    <xf numFmtId="0" fontId="41" fillId="30" borderId="28" xfId="0" applyFont="1" applyFill="1" applyBorder="1" applyAlignment="1">
      <alignment horizontal="center"/>
    </xf>
    <xf numFmtId="0" fontId="38" fillId="30" borderId="0" xfId="0" applyFont="1" applyFill="1" applyAlignment="1">
      <alignment horizontal="center"/>
    </xf>
    <xf numFmtId="0" fontId="42" fillId="30" borderId="0" xfId="44" applyFont="1" applyFill="1" applyBorder="1" applyAlignment="1" applyProtection="1">
      <alignment horizontal="center"/>
    </xf>
    <xf numFmtId="0" fontId="54" fillId="31" borderId="32" xfId="0" applyFont="1" applyFill="1" applyBorder="1" applyAlignment="1">
      <alignment horizontal="center"/>
    </xf>
    <xf numFmtId="0" fontId="54" fillId="31" borderId="33" xfId="0" applyFont="1" applyFill="1" applyBorder="1" applyAlignment="1">
      <alignment horizontal="center"/>
    </xf>
    <xf numFmtId="0" fontId="54" fillId="31" borderId="34" xfId="0" applyFont="1" applyFill="1" applyBorder="1" applyAlignment="1">
      <alignment horizontal="center"/>
    </xf>
    <xf numFmtId="0" fontId="38" fillId="30" borderId="24" xfId="0" applyFont="1" applyFill="1" applyBorder="1" applyAlignment="1">
      <alignment horizontal="center"/>
    </xf>
    <xf numFmtId="171" fontId="38" fillId="30" borderId="35" xfId="0" applyNumberFormat="1" applyFont="1" applyFill="1" applyBorder="1" applyAlignment="1">
      <alignment horizontal="center"/>
    </xf>
    <xf numFmtId="0" fontId="42" fillId="30" borderId="25" xfId="44" applyFont="1" applyFill="1" applyBorder="1" applyAlignment="1" applyProtection="1">
      <alignment horizontal="center"/>
    </xf>
    <xf numFmtId="0" fontId="38" fillId="30" borderId="26" xfId="0" applyFont="1" applyFill="1" applyBorder="1" applyAlignment="1">
      <alignment horizontal="center"/>
    </xf>
    <xf numFmtId="171" fontId="38" fillId="30" borderId="8" xfId="0" applyNumberFormat="1" applyFont="1" applyFill="1" applyBorder="1" applyAlignment="1">
      <alignment horizontal="center"/>
    </xf>
    <xf numFmtId="0" fontId="42" fillId="30" borderId="27" xfId="44" applyFont="1" applyFill="1" applyBorder="1" applyAlignment="1" applyProtection="1">
      <alignment horizontal="center"/>
    </xf>
    <xf numFmtId="0" fontId="38" fillId="30" borderId="28" xfId="0" applyFont="1" applyFill="1" applyBorder="1" applyAlignment="1">
      <alignment horizontal="center"/>
    </xf>
    <xf numFmtId="171" fontId="38" fillId="30" borderId="36" xfId="0" applyNumberFormat="1" applyFont="1" applyFill="1" applyBorder="1" applyAlignment="1">
      <alignment horizontal="center"/>
    </xf>
    <xf numFmtId="0" fontId="42" fillId="30" borderId="29" xfId="44" applyFont="1" applyFill="1" applyBorder="1" applyAlignment="1" applyProtection="1">
      <alignment horizontal="center"/>
    </xf>
    <xf numFmtId="171" fontId="38" fillId="30" borderId="0" xfId="0" applyNumberFormat="1" applyFont="1" applyFill="1" applyAlignment="1">
      <alignment horizontal="center"/>
    </xf>
    <xf numFmtId="0" fontId="38" fillId="30" borderId="29" xfId="0" applyFont="1" applyFill="1" applyBorder="1" applyAlignment="1">
      <alignment horizontal="center"/>
    </xf>
    <xf numFmtId="0" fontId="54" fillId="31" borderId="13" xfId="0" applyFont="1" applyFill="1" applyBorder="1" applyAlignment="1">
      <alignment horizontal="center"/>
    </xf>
    <xf numFmtId="0" fontId="54" fillId="31" borderId="14" xfId="0" quotePrefix="1" applyFont="1" applyFill="1" applyBorder="1" applyAlignment="1">
      <alignment horizontal="center"/>
    </xf>
    <xf numFmtId="0" fontId="54" fillId="31" borderId="37" xfId="0" applyFont="1" applyFill="1" applyBorder="1" applyAlignment="1">
      <alignment horizontal="center"/>
    </xf>
    <xf numFmtId="171" fontId="38" fillId="30" borderId="8" xfId="0" applyNumberFormat="1" applyFont="1" applyFill="1" applyBorder="1" applyAlignment="1">
      <alignment horizontal="center" wrapText="1"/>
    </xf>
    <xf numFmtId="0" fontId="42" fillId="30" borderId="27" xfId="44" applyFont="1" applyFill="1" applyBorder="1" applyAlignment="1" applyProtection="1">
      <alignment horizontal="left"/>
    </xf>
    <xf numFmtId="0" fontId="38" fillId="30" borderId="38" xfId="0" applyFont="1" applyFill="1" applyBorder="1" applyAlignment="1">
      <alignment horizontal="center"/>
    </xf>
    <xf numFmtId="171" fontId="38" fillId="30" borderId="39" xfId="0" applyNumberFormat="1" applyFont="1" applyFill="1" applyBorder="1" applyAlignment="1">
      <alignment horizontal="center" wrapText="1"/>
    </xf>
    <xf numFmtId="0" fontId="42" fillId="30" borderId="40" xfId="44" applyFont="1" applyFill="1" applyBorder="1" applyAlignment="1" applyProtection="1">
      <alignment horizontal="left"/>
    </xf>
    <xf numFmtId="171" fontId="38" fillId="30" borderId="36" xfId="0" applyNumberFormat="1" applyFont="1" applyFill="1" applyBorder="1" applyAlignment="1">
      <alignment horizontal="center" wrapText="1"/>
    </xf>
    <xf numFmtId="0" fontId="42" fillId="30" borderId="29" xfId="44" applyFont="1" applyFill="1" applyBorder="1" applyAlignment="1" applyProtection="1">
      <alignment horizontal="left"/>
    </xf>
    <xf numFmtId="171" fontId="38" fillId="30" borderId="0" xfId="0" applyNumberFormat="1" applyFont="1" applyFill="1" applyAlignment="1">
      <alignment horizontal="center" wrapText="1"/>
    </xf>
    <xf numFmtId="0" fontId="42" fillId="30" borderId="0" xfId="44" applyFont="1" applyFill="1" applyBorder="1" applyAlignment="1" applyProtection="1">
      <alignment horizontal="left"/>
    </xf>
    <xf numFmtId="0" fontId="54" fillId="31" borderId="33" xfId="0" quotePrefix="1" applyFont="1" applyFill="1" applyBorder="1" applyAlignment="1">
      <alignment horizontal="center"/>
    </xf>
    <xf numFmtId="0" fontId="38" fillId="30" borderId="24" xfId="0" applyFont="1" applyFill="1" applyBorder="1" applyAlignment="1">
      <alignment horizontal="left"/>
    </xf>
    <xf numFmtId="171" fontId="38" fillId="30" borderId="35" xfId="0" applyNumberFormat="1" applyFont="1" applyFill="1" applyBorder="1" applyAlignment="1">
      <alignment horizontal="center" wrapText="1"/>
    </xf>
    <xf numFmtId="0" fontId="42" fillId="30" borderId="25" xfId="44" applyFont="1" applyFill="1" applyBorder="1" applyAlignment="1" applyProtection="1">
      <alignment horizontal="left"/>
    </xf>
    <xf numFmtId="0" fontId="38" fillId="30" borderId="38" xfId="0" quotePrefix="1" applyFont="1" applyFill="1" applyBorder="1" applyAlignment="1">
      <alignment horizontal="center"/>
    </xf>
    <xf numFmtId="171" fontId="38" fillId="30" borderId="39" xfId="0" quotePrefix="1" applyNumberFormat="1" applyFont="1" applyFill="1" applyBorder="1" applyAlignment="1">
      <alignment horizontal="center"/>
    </xf>
    <xf numFmtId="0" fontId="38" fillId="30" borderId="40" xfId="0" quotePrefix="1" applyFont="1" applyFill="1" applyBorder="1" applyAlignment="1">
      <alignment horizontal="center"/>
    </xf>
    <xf numFmtId="0" fontId="38" fillId="30" borderId="0" xfId="0" applyFont="1" applyFill="1" applyAlignment="1">
      <alignment wrapText="1"/>
    </xf>
    <xf numFmtId="0" fontId="38" fillId="30" borderId="41" xfId="0" applyFont="1" applyFill="1" applyBorder="1"/>
    <xf numFmtId="0" fontId="38" fillId="30" borderId="42" xfId="0" applyFont="1" applyFill="1" applyBorder="1"/>
    <xf numFmtId="0" fontId="41" fillId="32" borderId="43" xfId="0" applyFont="1" applyFill="1" applyBorder="1" applyAlignment="1">
      <alignment horizontal="center"/>
    </xf>
    <xf numFmtId="0" fontId="41" fillId="32" borderId="44" xfId="0" applyFont="1" applyFill="1" applyBorder="1" applyAlignment="1">
      <alignment horizontal="center"/>
    </xf>
    <xf numFmtId="0" fontId="41" fillId="32" borderId="44" xfId="0" applyFont="1" applyFill="1" applyBorder="1" applyAlignment="1">
      <alignment horizontal="center" wrapText="1"/>
    </xf>
    <xf numFmtId="0" fontId="38" fillId="30" borderId="45" xfId="0" applyFont="1" applyFill="1" applyBorder="1"/>
    <xf numFmtId="0" fontId="38" fillId="30" borderId="46" xfId="0" applyFont="1" applyFill="1" applyBorder="1"/>
    <xf numFmtId="0" fontId="38" fillId="33" borderId="46" xfId="0" applyFont="1" applyFill="1" applyBorder="1" applyAlignment="1">
      <alignment wrapText="1"/>
    </xf>
    <xf numFmtId="16" fontId="38" fillId="30" borderId="46" xfId="0" applyNumberFormat="1" applyFont="1" applyFill="1" applyBorder="1"/>
    <xf numFmtId="0" fontId="42" fillId="30" borderId="46" xfId="44" applyFont="1" applyFill="1" applyBorder="1" applyAlignment="1" applyProtection="1"/>
    <xf numFmtId="0" fontId="42" fillId="33" borderId="46" xfId="44" applyFont="1" applyFill="1" applyBorder="1" applyAlignment="1" applyProtection="1">
      <alignment wrapText="1"/>
    </xf>
    <xf numFmtId="0" fontId="41" fillId="30" borderId="47" xfId="0" applyFont="1" applyFill="1" applyBorder="1"/>
    <xf numFmtId="0" fontId="42" fillId="33" borderId="19" xfId="44" applyFont="1" applyFill="1" applyBorder="1" applyAlignment="1" applyProtection="1">
      <alignment wrapText="1"/>
    </xf>
    <xf numFmtId="0" fontId="38" fillId="30" borderId="47" xfId="0" applyFont="1" applyFill="1" applyBorder="1"/>
    <xf numFmtId="0" fontId="38" fillId="31" borderId="47" xfId="0" applyFont="1" applyFill="1" applyBorder="1"/>
    <xf numFmtId="0" fontId="42" fillId="31" borderId="19" xfId="44" applyFont="1" applyFill="1" applyBorder="1" applyAlignment="1" applyProtection="1"/>
    <xf numFmtId="0" fontId="38" fillId="31" borderId="19" xfId="0" applyFont="1" applyFill="1" applyBorder="1" applyAlignment="1">
      <alignment wrapText="1"/>
    </xf>
    <xf numFmtId="0" fontId="41" fillId="32" borderId="43" xfId="0" applyFont="1" applyFill="1" applyBorder="1" applyAlignment="1">
      <alignment horizontal="left"/>
    </xf>
    <xf numFmtId="0" fontId="38" fillId="32" borderId="44" xfId="0" applyFont="1" applyFill="1" applyBorder="1"/>
    <xf numFmtId="0" fontId="38" fillId="32" borderId="44" xfId="0" applyFont="1" applyFill="1" applyBorder="1" applyAlignment="1">
      <alignment wrapText="1"/>
    </xf>
    <xf numFmtId="0" fontId="41" fillId="30" borderId="48" xfId="0" applyFont="1" applyFill="1" applyBorder="1"/>
    <xf numFmtId="0" fontId="38" fillId="30" borderId="49" xfId="0" quotePrefix="1" applyFont="1" applyFill="1" applyBorder="1" applyAlignment="1">
      <alignment horizontal="left"/>
    </xf>
    <xf numFmtId="0" fontId="38" fillId="33" borderId="49" xfId="0" applyFont="1" applyFill="1" applyBorder="1" applyAlignment="1">
      <alignment horizontal="left" wrapText="1"/>
    </xf>
    <xf numFmtId="0" fontId="41" fillId="30" borderId="50" xfId="0" applyFont="1" applyFill="1" applyBorder="1"/>
    <xf numFmtId="0" fontId="38" fillId="30" borderId="46" xfId="0" quotePrefix="1" applyFont="1" applyFill="1" applyBorder="1"/>
    <xf numFmtId="0" fontId="38" fillId="33" borderId="46" xfId="0" applyFont="1" applyFill="1" applyBorder="1" applyAlignment="1">
      <alignment horizontal="left" wrapText="1"/>
    </xf>
    <xf numFmtId="0" fontId="41" fillId="30" borderId="45" xfId="0" applyFont="1" applyFill="1" applyBorder="1"/>
    <xf numFmtId="0" fontId="38" fillId="30" borderId="46" xfId="0" quotePrefix="1" applyFont="1" applyFill="1" applyBorder="1" applyAlignment="1">
      <alignment horizontal="left"/>
    </xf>
    <xf numFmtId="0" fontId="38" fillId="31" borderId="19" xfId="0" applyFont="1" applyFill="1" applyBorder="1"/>
    <xf numFmtId="0" fontId="38" fillId="30" borderId="46" xfId="0" applyFont="1" applyFill="1" applyBorder="1" applyAlignment="1">
      <alignment horizontal="left"/>
    </xf>
    <xf numFmtId="0" fontId="38" fillId="33" borderId="46" xfId="0" applyFont="1" applyFill="1" applyBorder="1" applyAlignment="1">
      <alignment horizontal="left"/>
    </xf>
    <xf numFmtId="0" fontId="42" fillId="30" borderId="46" xfId="44" applyFont="1" applyFill="1" applyBorder="1" applyAlignment="1" applyProtection="1">
      <alignment vertical="top" wrapText="1"/>
    </xf>
    <xf numFmtId="0" fontId="42" fillId="33" borderId="46" xfId="44" applyFont="1" applyFill="1" applyBorder="1" applyAlignment="1" applyProtection="1">
      <alignment vertical="top" wrapText="1"/>
    </xf>
    <xf numFmtId="0" fontId="38" fillId="31" borderId="48" xfId="0" applyFont="1" applyFill="1" applyBorder="1"/>
    <xf numFmtId="0" fontId="38" fillId="31" borderId="46" xfId="0" applyFont="1" applyFill="1" applyBorder="1"/>
    <xf numFmtId="0" fontId="38" fillId="31" borderId="46" xfId="0" applyFont="1" applyFill="1" applyBorder="1" applyAlignment="1">
      <alignment wrapText="1"/>
    </xf>
    <xf numFmtId="0" fontId="38" fillId="32" borderId="46" xfId="0" applyFont="1" applyFill="1" applyBorder="1"/>
    <xf numFmtId="0" fontId="38" fillId="32" borderId="46" xfId="0" applyFont="1" applyFill="1" applyBorder="1" applyAlignment="1">
      <alignment wrapText="1"/>
    </xf>
    <xf numFmtId="0" fontId="55" fillId="30" borderId="46" xfId="0" applyFont="1" applyFill="1" applyBorder="1" applyAlignment="1">
      <alignment horizontal="left"/>
    </xf>
    <xf numFmtId="0" fontId="41" fillId="30" borderId="51" xfId="0" applyFont="1" applyFill="1" applyBorder="1"/>
    <xf numFmtId="0" fontId="38" fillId="30" borderId="52" xfId="0" applyFont="1" applyFill="1" applyBorder="1" applyAlignment="1">
      <alignment horizontal="left"/>
    </xf>
    <xf numFmtId="0" fontId="38" fillId="33" borderId="52" xfId="0" applyFont="1" applyFill="1" applyBorder="1" applyAlignment="1">
      <alignment horizontal="left" wrapText="1"/>
    </xf>
    <xf numFmtId="0" fontId="55" fillId="34" borderId="43" xfId="0" applyFont="1" applyFill="1" applyBorder="1" applyAlignment="1">
      <alignment horizontal="left" wrapText="1"/>
    </xf>
    <xf numFmtId="0" fontId="55" fillId="34" borderId="46" xfId="0" applyFont="1" applyFill="1" applyBorder="1"/>
    <xf numFmtId="0" fontId="41" fillId="31" borderId="46" xfId="0" applyFont="1" applyFill="1" applyBorder="1" applyAlignment="1">
      <alignment wrapText="1"/>
    </xf>
    <xf numFmtId="0" fontId="43" fillId="30" borderId="46" xfId="0" applyFont="1" applyFill="1" applyBorder="1"/>
    <xf numFmtId="0" fontId="38" fillId="33" borderId="49" xfId="0" applyFont="1" applyFill="1" applyBorder="1" applyAlignment="1">
      <alignment wrapText="1"/>
    </xf>
    <xf numFmtId="0" fontId="43" fillId="30" borderId="46" xfId="0" quotePrefix="1" applyFont="1" applyFill="1" applyBorder="1"/>
    <xf numFmtId="0" fontId="41" fillId="30" borderId="47" xfId="0" applyFont="1" applyFill="1" applyBorder="1" applyAlignment="1">
      <alignment wrapText="1"/>
    </xf>
    <xf numFmtId="0" fontId="41" fillId="30" borderId="53" xfId="0" applyFont="1" applyFill="1" applyBorder="1"/>
    <xf numFmtId="0" fontId="43" fillId="30" borderId="52" xfId="0" applyFont="1" applyFill="1" applyBorder="1"/>
    <xf numFmtId="0" fontId="55" fillId="34" borderId="45" xfId="0" applyFont="1" applyFill="1" applyBorder="1" applyAlignment="1">
      <alignment wrapText="1"/>
    </xf>
    <xf numFmtId="0" fontId="55" fillId="34" borderId="46" xfId="0" applyFont="1" applyFill="1" applyBorder="1" applyAlignment="1">
      <alignment wrapText="1"/>
    </xf>
    <xf numFmtId="0" fontId="41" fillId="33" borderId="46" xfId="0" applyFont="1" applyFill="1" applyBorder="1" applyAlignment="1">
      <alignment wrapText="1"/>
    </xf>
    <xf numFmtId="0" fontId="55" fillId="34" borderId="45" xfId="0" applyFont="1" applyFill="1" applyBorder="1"/>
    <xf numFmtId="0" fontId="44" fillId="33" borderId="46" xfId="0" applyFont="1" applyFill="1" applyBorder="1" applyAlignment="1">
      <alignment wrapText="1"/>
    </xf>
    <xf numFmtId="0" fontId="55" fillId="34" borderId="51" xfId="0" applyFont="1" applyFill="1" applyBorder="1"/>
    <xf numFmtId="0" fontId="55" fillId="34" borderId="52" xfId="0" applyFont="1" applyFill="1" applyBorder="1"/>
    <xf numFmtId="0" fontId="44" fillId="33" borderId="52" xfId="0" applyFont="1" applyFill="1" applyBorder="1" applyAlignment="1">
      <alignment wrapText="1"/>
    </xf>
    <xf numFmtId="0" fontId="45" fillId="30" borderId="54" xfId="0" quotePrefix="1" applyFont="1" applyFill="1" applyBorder="1" applyAlignment="1">
      <alignment horizontal="left" wrapText="1"/>
    </xf>
    <xf numFmtId="0" fontId="46" fillId="30" borderId="15" xfId="0" applyFont="1" applyFill="1" applyBorder="1" applyAlignment="1">
      <alignment horizontal="left" wrapText="1"/>
    </xf>
    <xf numFmtId="0" fontId="47" fillId="30" borderId="30" xfId="0" quotePrefix="1" applyFont="1" applyFill="1" applyBorder="1" applyAlignment="1">
      <alignment horizontal="left" wrapText="1"/>
    </xf>
    <xf numFmtId="0" fontId="48" fillId="30" borderId="19" xfId="0" applyFont="1" applyFill="1" applyBorder="1" applyAlignment="1">
      <alignment wrapText="1"/>
    </xf>
    <xf numFmtId="0" fontId="42" fillId="30" borderId="19" xfId="44" applyFont="1" applyFill="1" applyBorder="1" applyAlignment="1" applyProtection="1">
      <alignment horizontal="left" wrapText="1"/>
    </xf>
    <xf numFmtId="0" fontId="48" fillId="30" borderId="19" xfId="0" applyFont="1" applyFill="1" applyBorder="1" applyAlignment="1">
      <alignment vertical="top" wrapText="1"/>
    </xf>
    <xf numFmtId="0" fontId="49" fillId="30" borderId="19" xfId="0" applyFont="1" applyFill="1" applyBorder="1" applyAlignment="1">
      <alignment horizontal="left" vertical="top" wrapText="1"/>
    </xf>
    <xf numFmtId="0" fontId="56" fillId="32" borderId="30" xfId="0" applyFont="1" applyFill="1" applyBorder="1" applyAlignment="1">
      <alignment horizontal="left" wrapText="1"/>
    </xf>
    <xf numFmtId="0" fontId="56" fillId="32" borderId="19" xfId="0" applyFont="1" applyFill="1" applyBorder="1" applyAlignment="1">
      <alignment horizontal="left" wrapText="1"/>
    </xf>
    <xf numFmtId="0" fontId="45" fillId="30" borderId="30" xfId="0" quotePrefix="1" applyFont="1" applyFill="1" applyBorder="1" applyAlignment="1">
      <alignment horizontal="left" wrapText="1"/>
    </xf>
    <xf numFmtId="0" fontId="45" fillId="30" borderId="19" xfId="0" applyFont="1" applyFill="1" applyBorder="1" applyAlignment="1">
      <alignment horizontal="left" wrapText="1"/>
    </xf>
    <xf numFmtId="0" fontId="47" fillId="30" borderId="19" xfId="55" quotePrefix="1" applyFont="1" applyFill="1" applyBorder="1" applyAlignment="1">
      <alignment horizontal="left" wrapText="1"/>
    </xf>
    <xf numFmtId="0" fontId="42" fillId="30" borderId="19" xfId="44" quotePrefix="1" applyFont="1" applyFill="1" applyBorder="1" applyAlignment="1" applyProtection="1">
      <alignment horizontal="left" wrapText="1"/>
    </xf>
    <xf numFmtId="0" fontId="57" fillId="32" borderId="19" xfId="0" applyFont="1" applyFill="1" applyBorder="1" applyAlignment="1">
      <alignment horizontal="left" wrapText="1"/>
    </xf>
    <xf numFmtId="0" fontId="46" fillId="30" borderId="19" xfId="0" applyFont="1" applyFill="1" applyBorder="1" applyAlignment="1">
      <alignment horizontal="left" wrapText="1"/>
    </xf>
    <xf numFmtId="0" fontId="46" fillId="32" borderId="30" xfId="0" applyFont="1" applyFill="1" applyBorder="1" applyAlignment="1">
      <alignment horizontal="left" wrapText="1"/>
    </xf>
    <xf numFmtId="0" fontId="46" fillId="32" borderId="19" xfId="0" applyFont="1" applyFill="1" applyBorder="1" applyAlignment="1">
      <alignment horizontal="left" wrapText="1"/>
    </xf>
    <xf numFmtId="0" fontId="45" fillId="30" borderId="19" xfId="55" applyFont="1" applyFill="1" applyBorder="1" applyAlignment="1">
      <alignment horizontal="left" wrapText="1"/>
    </xf>
    <xf numFmtId="0" fontId="47" fillId="30" borderId="55" xfId="0" quotePrefix="1" applyFont="1" applyFill="1" applyBorder="1" applyAlignment="1">
      <alignment horizontal="left" wrapText="1"/>
    </xf>
    <xf numFmtId="0" fontId="47" fillId="30" borderId="23" xfId="55" quotePrefix="1" applyFont="1" applyFill="1" applyBorder="1" applyAlignment="1">
      <alignment horizontal="left" wrapText="1"/>
    </xf>
    <xf numFmtId="0" fontId="38" fillId="30" borderId="26" xfId="0" applyFont="1" applyFill="1" applyBorder="1"/>
    <xf numFmtId="0" fontId="38" fillId="30" borderId="26" xfId="0" quotePrefix="1" applyFont="1" applyFill="1" applyBorder="1" applyAlignment="1">
      <alignment horizontal="left"/>
    </xf>
    <xf numFmtId="0" fontId="38" fillId="30" borderId="57" xfId="0" applyFont="1" applyFill="1" applyBorder="1"/>
    <xf numFmtId="0" fontId="38" fillId="30" borderId="0" xfId="0" applyFont="1" applyFill="1" applyAlignment="1">
      <alignment horizontal="left"/>
    </xf>
    <xf numFmtId="0" fontId="41" fillId="30" borderId="58" xfId="0" quotePrefix="1" applyFont="1" applyFill="1" applyBorder="1" applyAlignment="1">
      <alignment horizontal="left"/>
    </xf>
    <xf numFmtId="0" fontId="38" fillId="30" borderId="44" xfId="0" applyFont="1" applyFill="1" applyBorder="1"/>
    <xf numFmtId="0" fontId="38" fillId="33" borderId="27" xfId="0" applyFont="1" applyFill="1" applyBorder="1" applyAlignment="1">
      <alignment horizontal="left"/>
    </xf>
    <xf numFmtId="0" fontId="38" fillId="33" borderId="27" xfId="0" applyFont="1" applyFill="1" applyBorder="1"/>
    <xf numFmtId="0" fontId="38" fillId="31" borderId="30" xfId="0" applyFont="1" applyFill="1" applyBorder="1"/>
    <xf numFmtId="170" fontId="38" fillId="33" borderId="27" xfId="0" applyNumberFormat="1" applyFont="1" applyFill="1" applyBorder="1" applyAlignment="1">
      <alignment horizontal="left"/>
    </xf>
    <xf numFmtId="169" fontId="38" fillId="33" borderId="27" xfId="0" applyNumberFormat="1" applyFont="1" applyFill="1" applyBorder="1" applyAlignment="1">
      <alignment horizontal="left"/>
    </xf>
    <xf numFmtId="0" fontId="38" fillId="30" borderId="38" xfId="0" applyFont="1" applyFill="1" applyBorder="1"/>
    <xf numFmtId="0" fontId="38" fillId="30" borderId="28" xfId="0" applyFont="1" applyFill="1" applyBorder="1"/>
    <xf numFmtId="0" fontId="38" fillId="33" borderId="29" xfId="0" applyFont="1" applyFill="1" applyBorder="1" applyAlignment="1">
      <alignment horizontal="left"/>
    </xf>
    <xf numFmtId="0" fontId="41" fillId="30" borderId="54" xfId="0" applyFont="1" applyFill="1" applyBorder="1"/>
    <xf numFmtId="0" fontId="38" fillId="30" borderId="59" xfId="0" applyFont="1" applyFill="1" applyBorder="1"/>
    <xf numFmtId="0" fontId="38" fillId="31" borderId="60" xfId="0" applyFont="1" applyFill="1" applyBorder="1"/>
    <xf numFmtId="0" fontId="38" fillId="31" borderId="43" xfId="0" applyFont="1" applyFill="1" applyBorder="1"/>
    <xf numFmtId="0" fontId="38" fillId="30" borderId="30" xfId="0" applyFont="1" applyFill="1" applyBorder="1"/>
    <xf numFmtId="0" fontId="38" fillId="30" borderId="56" xfId="0" applyFont="1" applyFill="1" applyBorder="1"/>
    <xf numFmtId="49" fontId="41" fillId="33" borderId="45" xfId="0" applyNumberFormat="1" applyFont="1" applyFill="1" applyBorder="1" applyAlignment="1">
      <alignment horizontal="center"/>
    </xf>
    <xf numFmtId="0" fontId="38" fillId="30" borderId="61" xfId="0" quotePrefix="1" applyFont="1" applyFill="1" applyBorder="1" applyAlignment="1">
      <alignment horizontal="left"/>
    </xf>
    <xf numFmtId="0" fontId="41" fillId="33" borderId="45" xfId="0" applyFont="1" applyFill="1" applyBorder="1" applyAlignment="1">
      <alignment horizontal="center"/>
    </xf>
    <xf numFmtId="0" fontId="38" fillId="30" borderId="56" xfId="0" applyFont="1" applyFill="1" applyBorder="1" applyAlignment="1">
      <alignment horizontal="left"/>
    </xf>
    <xf numFmtId="0" fontId="38" fillId="30" borderId="55" xfId="0" applyFont="1" applyFill="1" applyBorder="1"/>
    <xf numFmtId="0" fontId="38" fillId="30" borderId="62" xfId="0" applyFont="1" applyFill="1" applyBorder="1"/>
    <xf numFmtId="0" fontId="41" fillId="33" borderId="51" xfId="0" applyFont="1" applyFill="1" applyBorder="1" applyAlignment="1">
      <alignment horizontal="center"/>
    </xf>
    <xf numFmtId="0" fontId="41" fillId="30" borderId="63" xfId="0" applyFont="1" applyFill="1" applyBorder="1"/>
    <xf numFmtId="0" fontId="38" fillId="30" borderId="64" xfId="0" applyFont="1" applyFill="1" applyBorder="1"/>
    <xf numFmtId="169" fontId="41" fillId="33" borderId="50" xfId="0" applyNumberFormat="1" applyFont="1" applyFill="1" applyBorder="1" applyAlignment="1">
      <alignment horizontal="center"/>
    </xf>
    <xf numFmtId="0" fontId="41" fillId="30" borderId="57" xfId="0" applyFont="1" applyFill="1" applyBorder="1"/>
    <xf numFmtId="0" fontId="38" fillId="30" borderId="65" xfId="0" applyFont="1" applyFill="1" applyBorder="1"/>
    <xf numFmtId="49" fontId="41" fillId="33" borderId="48" xfId="0" applyNumberFormat="1" applyFont="1" applyFill="1" applyBorder="1" applyAlignment="1">
      <alignment horizontal="center"/>
    </xf>
    <xf numFmtId="0" fontId="38" fillId="30" borderId="66" xfId="0" applyFont="1" applyFill="1" applyBorder="1"/>
    <xf numFmtId="0" fontId="41" fillId="33" borderId="43" xfId="0" applyFont="1" applyFill="1" applyBorder="1" applyAlignment="1">
      <alignment horizontal="center"/>
    </xf>
    <xf numFmtId="0" fontId="38" fillId="30" borderId="56" xfId="0" quotePrefix="1" applyFont="1" applyFill="1" applyBorder="1" applyAlignment="1">
      <alignment horizontal="left"/>
    </xf>
    <xf numFmtId="0" fontId="41" fillId="30" borderId="67" xfId="0" applyFont="1" applyFill="1" applyBorder="1" applyAlignment="1">
      <alignment horizontal="left"/>
    </xf>
    <xf numFmtId="0" fontId="38" fillId="30" borderId="68" xfId="0" applyFont="1" applyFill="1" applyBorder="1"/>
    <xf numFmtId="0" fontId="41" fillId="31" borderId="45" xfId="0" applyFont="1" applyFill="1" applyBorder="1" applyAlignment="1">
      <alignment horizontal="center"/>
    </xf>
    <xf numFmtId="0" fontId="41" fillId="31" borderId="51" xfId="0" applyFont="1" applyFill="1" applyBorder="1" applyAlignment="1">
      <alignment horizontal="center"/>
    </xf>
    <xf numFmtId="0" fontId="48" fillId="30" borderId="0" xfId="0" applyFont="1" applyFill="1"/>
    <xf numFmtId="0" fontId="55" fillId="30" borderId="0" xfId="0" applyFont="1" applyFill="1"/>
    <xf numFmtId="169" fontId="41" fillId="33" borderId="45" xfId="0" applyNumberFormat="1" applyFont="1" applyFill="1" applyBorder="1" applyAlignment="1">
      <alignment horizontal="center"/>
    </xf>
    <xf numFmtId="169" fontId="41" fillId="33" borderId="51" xfId="0" applyNumberFormat="1" applyFont="1" applyFill="1" applyBorder="1" applyAlignment="1">
      <alignment horizontal="center"/>
    </xf>
    <xf numFmtId="0" fontId="58" fillId="0" borderId="0" xfId="55" applyFont="1" applyProtection="1">
      <protection locked="0"/>
    </xf>
    <xf numFmtId="0" fontId="59" fillId="0" borderId="0" xfId="55" applyFont="1" applyProtection="1">
      <protection locked="0"/>
    </xf>
    <xf numFmtId="172" fontId="58" fillId="0" borderId="0" xfId="55" applyNumberFormat="1" applyFont="1" applyProtection="1">
      <protection locked="0"/>
    </xf>
    <xf numFmtId="0" fontId="58" fillId="0" borderId="0" xfId="55" applyFont="1" applyAlignment="1" applyProtection="1">
      <alignment horizontal="center"/>
      <protection locked="0"/>
    </xf>
    <xf numFmtId="0" fontId="60" fillId="0" borderId="0" xfId="44" applyFont="1" applyAlignment="1" applyProtection="1">
      <protection locked="0"/>
    </xf>
    <xf numFmtId="0" fontId="58" fillId="35" borderId="0" xfId="55" applyFont="1" applyFill="1" applyAlignment="1" applyProtection="1">
      <alignment horizontal="center"/>
      <protection locked="0"/>
    </xf>
    <xf numFmtId="0" fontId="61" fillId="0" borderId="0" xfId="55" applyFont="1" applyProtection="1">
      <protection locked="0"/>
    </xf>
    <xf numFmtId="0" fontId="62" fillId="36" borderId="0" xfId="0" applyFont="1" applyFill="1"/>
    <xf numFmtId="0" fontId="61" fillId="0" borderId="0" xfId="55" applyFont="1" applyAlignment="1" applyProtection="1">
      <alignment horizontal="center"/>
      <protection locked="0"/>
    </xf>
    <xf numFmtId="172" fontId="58" fillId="37" borderId="0" xfId="55" applyNumberFormat="1" applyFont="1" applyFill="1" applyAlignment="1" applyProtection="1">
      <alignment horizontal="center"/>
      <protection locked="0"/>
    </xf>
    <xf numFmtId="0" fontId="58" fillId="32" borderId="0" xfId="55" applyFont="1" applyFill="1" applyAlignment="1" applyProtection="1">
      <alignment horizontal="center"/>
      <protection locked="0"/>
    </xf>
    <xf numFmtId="0" fontId="58" fillId="0" borderId="0" xfId="55" applyFont="1" applyAlignment="1" applyProtection="1">
      <alignment horizontal="left"/>
      <protection locked="0"/>
    </xf>
    <xf numFmtId="0" fontId="58" fillId="0" borderId="0" xfId="55" applyFont="1" applyAlignment="1" applyProtection="1">
      <alignment horizontal="centerContinuous"/>
      <protection locked="0"/>
    </xf>
    <xf numFmtId="172" fontId="63" fillId="0" borderId="0" xfId="55" applyNumberFormat="1" applyFont="1" applyAlignment="1" applyProtection="1">
      <alignment horizontal="center"/>
      <protection locked="0"/>
    </xf>
    <xf numFmtId="0" fontId="64" fillId="0" borderId="0" xfId="0" applyFont="1" applyAlignment="1">
      <alignment horizontal="center"/>
    </xf>
    <xf numFmtId="0" fontId="58" fillId="30" borderId="24" xfId="55" applyFont="1" applyFill="1" applyBorder="1" applyAlignment="1" applyProtection="1">
      <alignment horizontal="center"/>
      <protection locked="0"/>
    </xf>
    <xf numFmtId="173" fontId="58" fillId="30" borderId="24" xfId="30" applyNumberFormat="1" applyFont="1" applyFill="1" applyBorder="1" applyAlignment="1" applyProtection="1">
      <alignment horizontal="center"/>
      <protection locked="0"/>
    </xf>
    <xf numFmtId="43" fontId="58" fillId="30" borderId="24" xfId="29" applyFont="1" applyFill="1" applyBorder="1" applyAlignment="1" applyProtection="1">
      <alignment horizontal="center"/>
      <protection locked="0"/>
    </xf>
    <xf numFmtId="0" fontId="65" fillId="0" borderId="25" xfId="55" applyFont="1" applyBorder="1" applyAlignment="1" applyProtection="1">
      <alignment horizontal="center"/>
      <protection locked="0"/>
    </xf>
    <xf numFmtId="172" fontId="66" fillId="30" borderId="61" xfId="55" applyNumberFormat="1" applyFont="1" applyFill="1" applyBorder="1" applyAlignment="1" applyProtection="1">
      <alignment horizontal="center"/>
      <protection locked="0"/>
    </xf>
    <xf numFmtId="0" fontId="66" fillId="0" borderId="43" xfId="55" applyFont="1" applyBorder="1" applyAlignment="1" applyProtection="1">
      <alignment horizontal="center"/>
      <protection locked="0"/>
    </xf>
    <xf numFmtId="0" fontId="66" fillId="0" borderId="45" xfId="55" applyFont="1" applyBorder="1" applyAlignment="1" applyProtection="1">
      <alignment horizontal="center"/>
      <protection locked="0"/>
    </xf>
    <xf numFmtId="0" fontId="58" fillId="30" borderId="20" xfId="55" applyFont="1" applyFill="1" applyBorder="1" applyAlignment="1" applyProtection="1">
      <alignment horizontal="center"/>
      <protection locked="0"/>
    </xf>
    <xf numFmtId="173" fontId="58" fillId="30" borderId="20" xfId="30" applyNumberFormat="1" applyFont="1" applyFill="1" applyBorder="1" applyAlignment="1" applyProtection="1">
      <alignment horizontal="center"/>
      <protection locked="0"/>
    </xf>
    <xf numFmtId="43" fontId="58" fillId="30" borderId="20" xfId="29" applyFont="1" applyFill="1" applyBorder="1" applyAlignment="1" applyProtection="1">
      <alignment horizontal="center"/>
      <protection locked="0"/>
    </xf>
    <xf numFmtId="0" fontId="65" fillId="0" borderId="69" xfId="55" applyFont="1" applyBorder="1" applyAlignment="1" applyProtection="1">
      <alignment horizontal="center"/>
      <protection locked="0"/>
    </xf>
    <xf numFmtId="172" fontId="66" fillId="30" borderId="70" xfId="55" applyNumberFormat="1" applyFont="1" applyFill="1" applyBorder="1" applyAlignment="1" applyProtection="1">
      <alignment horizontal="center"/>
      <protection locked="0"/>
    </xf>
    <xf numFmtId="0" fontId="66" fillId="0" borderId="51" xfId="55" applyFont="1" applyBorder="1" applyAlignment="1" applyProtection="1">
      <alignment horizontal="center"/>
      <protection locked="0"/>
    </xf>
    <xf numFmtId="0" fontId="58" fillId="0" borderId="0" xfId="55" quotePrefix="1" applyFont="1" applyAlignment="1">
      <alignment horizontal="left"/>
    </xf>
    <xf numFmtId="0" fontId="58" fillId="0" borderId="0" xfId="55" applyFont="1"/>
    <xf numFmtId="172" fontId="58" fillId="0" borderId="0" xfId="55" applyNumberFormat="1" applyFont="1"/>
    <xf numFmtId="0" fontId="58" fillId="0" borderId="0" xfId="55" applyFont="1" applyAlignment="1">
      <alignment horizontal="center"/>
    </xf>
    <xf numFmtId="0" fontId="0" fillId="0" borderId="30" xfId="0" applyBorder="1"/>
    <xf numFmtId="0" fontId="67" fillId="0" borderId="0" xfId="55" applyFont="1" applyProtection="1">
      <protection locked="0"/>
    </xf>
    <xf numFmtId="0" fontId="0" fillId="0" borderId="19" xfId="0" applyBorder="1"/>
    <xf numFmtId="172" fontId="59" fillId="0" borderId="0" xfId="55" applyNumberFormat="1" applyFont="1"/>
    <xf numFmtId="172" fontId="68" fillId="0" borderId="30" xfId="55" applyNumberFormat="1" applyFont="1" applyBorder="1" applyProtection="1">
      <protection locked="0"/>
    </xf>
    <xf numFmtId="0" fontId="69" fillId="0" borderId="30" xfId="55" applyFont="1" applyBorder="1"/>
    <xf numFmtId="0" fontId="69" fillId="0" borderId="0" xfId="55" applyFont="1"/>
    <xf numFmtId="0" fontId="69" fillId="0" borderId="19" xfId="55" applyFont="1" applyBorder="1"/>
    <xf numFmtId="0" fontId="69" fillId="0" borderId="30" xfId="55" quotePrefix="1" applyFont="1" applyBorder="1" applyAlignment="1">
      <alignment horizontal="left"/>
    </xf>
    <xf numFmtId="0" fontId="38" fillId="30" borderId="31" xfId="0" applyFont="1" applyFill="1" applyBorder="1"/>
    <xf numFmtId="0" fontId="38" fillId="30" borderId="32" xfId="0" applyFont="1" applyFill="1" applyBorder="1"/>
    <xf numFmtId="0" fontId="38" fillId="32" borderId="56" xfId="0" applyFont="1" applyFill="1" applyBorder="1" applyAlignment="1">
      <alignment horizontal="center"/>
    </xf>
    <xf numFmtId="0" fontId="38" fillId="32" borderId="46" xfId="0" applyFont="1" applyFill="1" applyBorder="1" applyAlignment="1">
      <alignment horizontal="center"/>
    </xf>
    <xf numFmtId="0" fontId="38" fillId="32" borderId="56" xfId="0" applyFont="1" applyFill="1" applyBorder="1" applyAlignment="1">
      <alignment horizontal="center"/>
    </xf>
    <xf numFmtId="0" fontId="38" fillId="32" borderId="46" xfId="0" applyFont="1" applyFill="1" applyBorder="1" applyAlignment="1">
      <alignment horizontal="center"/>
    </xf>
    <xf numFmtId="0" fontId="38" fillId="32" borderId="71" xfId="0" applyFont="1" applyFill="1" applyBorder="1" applyAlignment="1">
      <alignment horizontal="center"/>
    </xf>
    <xf numFmtId="0" fontId="38" fillId="32" borderId="49" xfId="0" applyFont="1" applyFill="1" applyBorder="1" applyAlignment="1">
      <alignment horizontal="center"/>
    </xf>
    <xf numFmtId="0" fontId="73" fillId="30" borderId="30" xfId="0" applyFont="1" applyFill="1" applyBorder="1" applyAlignment="1">
      <alignment horizontal="left" vertical="center" wrapText="1"/>
    </xf>
    <xf numFmtId="0" fontId="73" fillId="30" borderId="0" xfId="0" quotePrefix="1" applyFont="1" applyFill="1" applyAlignment="1">
      <alignment horizontal="justify" vertical="center" wrapText="1"/>
    </xf>
    <xf numFmtId="0" fontId="73" fillId="30" borderId="19" xfId="0" quotePrefix="1" applyFont="1" applyFill="1" applyBorder="1" applyAlignment="1">
      <alignment horizontal="justify" vertical="center" wrapText="1"/>
    </xf>
    <xf numFmtId="0" fontId="73" fillId="30" borderId="63" xfId="0" quotePrefix="1" applyFont="1" applyFill="1" applyBorder="1" applyAlignment="1">
      <alignment horizontal="justify" vertical="center" wrapText="1"/>
    </xf>
    <xf numFmtId="0" fontId="73" fillId="30" borderId="64" xfId="0" quotePrefix="1" applyFont="1" applyFill="1" applyBorder="1" applyAlignment="1">
      <alignment horizontal="justify" vertical="center" wrapText="1"/>
    </xf>
    <xf numFmtId="0" fontId="73" fillId="30" borderId="72" xfId="0" quotePrefix="1" applyFont="1" applyFill="1" applyBorder="1" applyAlignment="1">
      <alignment horizontal="justify" vertical="center" wrapText="1"/>
    </xf>
    <xf numFmtId="0" fontId="55" fillId="30" borderId="54" xfId="0" applyFont="1" applyFill="1" applyBorder="1" applyAlignment="1">
      <alignment horizontal="justify" vertical="center" wrapText="1"/>
    </xf>
    <xf numFmtId="0" fontId="38" fillId="30" borderId="59" xfId="0" applyFont="1" applyFill="1" applyBorder="1" applyAlignment="1">
      <alignment horizontal="justify" vertical="center" wrapText="1"/>
    </xf>
    <xf numFmtId="0" fontId="38" fillId="30" borderId="15" xfId="0" applyFont="1" applyFill="1" applyBorder="1" applyAlignment="1">
      <alignment horizontal="justify" vertical="center" wrapText="1"/>
    </xf>
    <xf numFmtId="0" fontId="38" fillId="30" borderId="30" xfId="0" applyFont="1" applyFill="1" applyBorder="1" applyAlignment="1">
      <alignment horizontal="justify" vertical="center" wrapText="1"/>
    </xf>
    <xf numFmtId="0" fontId="38" fillId="30" borderId="0" xfId="0" applyFont="1" applyFill="1" applyAlignment="1">
      <alignment horizontal="justify" vertical="center" wrapText="1"/>
    </xf>
    <xf numFmtId="0" fontId="38" fillId="30" borderId="19" xfId="0" applyFont="1" applyFill="1" applyBorder="1" applyAlignment="1">
      <alignment horizontal="justify" vertical="center" wrapText="1"/>
    </xf>
    <xf numFmtId="0" fontId="38" fillId="30" borderId="55" xfId="0" applyFont="1" applyFill="1" applyBorder="1" applyAlignment="1">
      <alignment horizontal="justify" vertical="center" wrapText="1"/>
    </xf>
    <xf numFmtId="0" fontId="38" fillId="30" borderId="73" xfId="0" applyFont="1" applyFill="1" applyBorder="1" applyAlignment="1">
      <alignment horizontal="justify" vertical="center" wrapText="1"/>
    </xf>
    <xf numFmtId="0" fontId="38" fillId="30" borderId="23" xfId="0" applyFont="1" applyFill="1" applyBorder="1" applyAlignment="1">
      <alignment horizontal="justify" vertical="center" wrapText="1"/>
    </xf>
    <xf numFmtId="0" fontId="41" fillId="30" borderId="83" xfId="0" applyFont="1" applyFill="1" applyBorder="1" applyAlignment="1">
      <alignment horizontal="left"/>
    </xf>
    <xf numFmtId="0" fontId="41" fillId="30" borderId="42" xfId="0" applyFont="1" applyFill="1" applyBorder="1" applyAlignment="1">
      <alignment horizontal="left"/>
    </xf>
    <xf numFmtId="0" fontId="38" fillId="33" borderId="62" xfId="0" applyFont="1" applyFill="1" applyBorder="1" applyAlignment="1">
      <alignment horizontal="left"/>
    </xf>
    <xf numFmtId="0" fontId="38" fillId="33" borderId="52" xfId="0" applyFont="1" applyFill="1" applyBorder="1" applyAlignment="1">
      <alignment horizontal="left"/>
    </xf>
    <xf numFmtId="0" fontId="38" fillId="33" borderId="82" xfId="0" applyFont="1" applyFill="1" applyBorder="1" applyAlignment="1">
      <alignment horizontal="left"/>
    </xf>
    <xf numFmtId="0" fontId="38" fillId="33" borderId="44" xfId="0" applyFont="1" applyFill="1" applyBorder="1" applyAlignment="1">
      <alignment horizontal="left"/>
    </xf>
    <xf numFmtId="0" fontId="38" fillId="32" borderId="82" xfId="0" applyFont="1" applyFill="1" applyBorder="1" applyAlignment="1">
      <alignment horizontal="left"/>
    </xf>
    <xf numFmtId="0" fontId="38" fillId="32" borderId="44" xfId="0" applyFont="1" applyFill="1" applyBorder="1" applyAlignment="1">
      <alignment horizontal="left"/>
    </xf>
    <xf numFmtId="0" fontId="74" fillId="30" borderId="54" xfId="0" applyFont="1" applyFill="1" applyBorder="1" applyAlignment="1">
      <alignment horizontal="left" vertical="center" wrapText="1"/>
    </xf>
    <xf numFmtId="0" fontId="74" fillId="30" borderId="59" xfId="0" applyFont="1" applyFill="1" applyBorder="1" applyAlignment="1">
      <alignment horizontal="left" vertical="center" wrapText="1"/>
    </xf>
    <xf numFmtId="0" fontId="74" fillId="30" borderId="15" xfId="0" applyFont="1" applyFill="1" applyBorder="1" applyAlignment="1">
      <alignment horizontal="left" vertical="center" wrapText="1"/>
    </xf>
    <xf numFmtId="0" fontId="74" fillId="30" borderId="30" xfId="0" applyFont="1" applyFill="1" applyBorder="1" applyAlignment="1">
      <alignment horizontal="left" vertical="center" wrapText="1"/>
    </xf>
    <xf numFmtId="0" fontId="74" fillId="30" borderId="0" xfId="0" applyFont="1" applyFill="1" applyAlignment="1">
      <alignment horizontal="left" vertical="center" wrapText="1"/>
    </xf>
    <xf numFmtId="0" fontId="74" fillId="30" borderId="19" xfId="0" applyFont="1" applyFill="1" applyBorder="1" applyAlignment="1">
      <alignment horizontal="left" vertical="center" wrapText="1"/>
    </xf>
    <xf numFmtId="0" fontId="74" fillId="30" borderId="55" xfId="0" applyFont="1" applyFill="1" applyBorder="1" applyAlignment="1">
      <alignment horizontal="left" vertical="center" wrapText="1"/>
    </xf>
    <xf numFmtId="0" fontId="74" fillId="30" borderId="73" xfId="0" applyFont="1" applyFill="1" applyBorder="1" applyAlignment="1">
      <alignment horizontal="left" vertical="center" wrapText="1"/>
    </xf>
    <xf numFmtId="0" fontId="74" fillId="30" borderId="23" xfId="0" applyFont="1" applyFill="1" applyBorder="1" applyAlignment="1">
      <alignment horizontal="left" vertical="center" wrapText="1"/>
    </xf>
    <xf numFmtId="0" fontId="75" fillId="30" borderId="54" xfId="0" applyFont="1" applyFill="1" applyBorder="1" applyAlignment="1">
      <alignment horizontal="left" vertical="center" wrapText="1"/>
    </xf>
    <xf numFmtId="0" fontId="75" fillId="30" borderId="59" xfId="0" applyFont="1" applyFill="1" applyBorder="1" applyAlignment="1">
      <alignment horizontal="left" vertical="center" wrapText="1"/>
    </xf>
    <xf numFmtId="0" fontId="75" fillId="30" borderId="15" xfId="0" applyFont="1" applyFill="1" applyBorder="1" applyAlignment="1">
      <alignment horizontal="left" vertical="center" wrapText="1"/>
    </xf>
    <xf numFmtId="0" fontId="75" fillId="30" borderId="30" xfId="0" applyFont="1" applyFill="1" applyBorder="1" applyAlignment="1">
      <alignment horizontal="left" vertical="center" wrapText="1"/>
    </xf>
    <xf numFmtId="0" fontId="75" fillId="30" borderId="0" xfId="0" applyFont="1" applyFill="1" applyAlignment="1">
      <alignment horizontal="left" vertical="center" wrapText="1"/>
    </xf>
    <xf numFmtId="0" fontId="75" fillId="30" borderId="19" xfId="0" applyFont="1" applyFill="1" applyBorder="1" applyAlignment="1">
      <alignment horizontal="left" vertical="center" wrapText="1"/>
    </xf>
    <xf numFmtId="0" fontId="75" fillId="30" borderId="55" xfId="0" applyFont="1" applyFill="1" applyBorder="1" applyAlignment="1">
      <alignment horizontal="left" vertical="center" wrapText="1"/>
    </xf>
    <xf numFmtId="0" fontId="75" fillId="30" borderId="73" xfId="0" applyFont="1" applyFill="1" applyBorder="1" applyAlignment="1">
      <alignment horizontal="left" vertical="center" wrapText="1"/>
    </xf>
    <xf numFmtId="0" fontId="75" fillId="30" borderId="23" xfId="0" applyFont="1" applyFill="1" applyBorder="1" applyAlignment="1">
      <alignment horizontal="left" vertical="center" wrapText="1"/>
    </xf>
    <xf numFmtId="0" fontId="38" fillId="30" borderId="8" xfId="0" quotePrefix="1" applyFont="1" applyFill="1" applyBorder="1" applyAlignment="1" applyProtection="1">
      <alignment horizontal="left" vertical="center" wrapText="1"/>
      <protection locked="0" hidden="1"/>
    </xf>
    <xf numFmtId="0" fontId="73" fillId="30" borderId="67" xfId="0" applyFont="1" applyFill="1" applyBorder="1" applyAlignment="1">
      <alignment horizontal="left" vertical="center" wrapText="1"/>
    </xf>
    <xf numFmtId="0" fontId="73" fillId="30" borderId="68" xfId="0" applyFont="1" applyFill="1" applyBorder="1" applyAlignment="1">
      <alignment horizontal="left" vertical="center" wrapText="1"/>
    </xf>
    <xf numFmtId="0" fontId="73" fillId="30" borderId="46" xfId="0" applyFont="1" applyFill="1" applyBorder="1" applyAlignment="1">
      <alignment horizontal="left" vertical="center" wrapText="1"/>
    </xf>
    <xf numFmtId="0" fontId="38" fillId="32" borderId="56" xfId="0" applyFont="1" applyFill="1" applyBorder="1" applyAlignment="1">
      <alignment horizontal="left"/>
    </xf>
    <xf numFmtId="0" fontId="38" fillId="32" borderId="46" xfId="0" applyFont="1" applyFill="1" applyBorder="1" applyAlignment="1">
      <alignment horizontal="left"/>
    </xf>
    <xf numFmtId="0" fontId="38" fillId="30" borderId="8" xfId="0" applyFont="1" applyFill="1" applyBorder="1" applyAlignment="1" applyProtection="1">
      <alignment horizontal="left" vertical="center" wrapText="1"/>
      <protection locked="0"/>
    </xf>
    <xf numFmtId="0" fontId="38" fillId="30" borderId="54" xfId="0" quotePrefix="1" applyFont="1" applyFill="1" applyBorder="1" applyAlignment="1">
      <alignment horizontal="left" vertical="center" wrapText="1"/>
    </xf>
    <xf numFmtId="0" fontId="38" fillId="32" borderId="62" xfId="0" applyFont="1" applyFill="1" applyBorder="1" applyAlignment="1">
      <alignment horizontal="left"/>
    </xf>
    <xf numFmtId="0" fontId="38" fillId="32" borderId="52" xfId="0" applyFont="1" applyFill="1" applyBorder="1" applyAlignment="1">
      <alignment horizontal="left"/>
    </xf>
    <xf numFmtId="0" fontId="70" fillId="30" borderId="41" xfId="0" quotePrefix="1" applyFont="1" applyFill="1" applyBorder="1" applyAlignment="1">
      <alignment horizontal="center" wrapText="1"/>
    </xf>
    <xf numFmtId="0" fontId="70" fillId="30" borderId="74" xfId="0" quotePrefix="1" applyFont="1" applyFill="1" applyBorder="1" applyAlignment="1">
      <alignment horizontal="center" wrapText="1"/>
    </xf>
    <xf numFmtId="0" fontId="70" fillId="30" borderId="42" xfId="0" quotePrefix="1" applyFont="1" applyFill="1" applyBorder="1" applyAlignment="1">
      <alignment horizontal="center" wrapText="1"/>
    </xf>
    <xf numFmtId="0" fontId="38" fillId="33" borderId="67" xfId="0" applyFont="1" applyFill="1" applyBorder="1" applyAlignment="1">
      <alignment horizontal="left"/>
    </xf>
    <xf numFmtId="0" fontId="38" fillId="33" borderId="46" xfId="0" applyFont="1" applyFill="1" applyBorder="1" applyAlignment="1">
      <alignment horizontal="left"/>
    </xf>
    <xf numFmtId="0" fontId="38" fillId="33" borderId="75" xfId="0" applyFont="1" applyFill="1" applyBorder="1" applyAlignment="1">
      <alignment horizontal="left"/>
    </xf>
    <xf numFmtId="0" fontId="41" fillId="33" borderId="41" xfId="0" applyFont="1" applyFill="1" applyBorder="1" applyAlignment="1">
      <alignment horizontal="center" wrapText="1"/>
    </xf>
    <xf numFmtId="0" fontId="41" fillId="33" borderId="74" xfId="0" applyFont="1" applyFill="1" applyBorder="1" applyAlignment="1">
      <alignment horizontal="center" wrapText="1"/>
    </xf>
    <xf numFmtId="0" fontId="41" fillId="33" borderId="42" xfId="0" applyFont="1" applyFill="1" applyBorder="1" applyAlignment="1">
      <alignment horizontal="center" wrapText="1"/>
    </xf>
    <xf numFmtId="0" fontId="41" fillId="30" borderId="58" xfId="0" quotePrefix="1" applyFont="1" applyFill="1" applyBorder="1" applyAlignment="1">
      <alignment horizontal="left"/>
    </xf>
    <xf numFmtId="0" fontId="41" fillId="30" borderId="44" xfId="0" quotePrefix="1" applyFont="1" applyFill="1" applyBorder="1" applyAlignment="1">
      <alignment horizontal="left"/>
    </xf>
    <xf numFmtId="0" fontId="71" fillId="30" borderId="71" xfId="0" quotePrefix="1" applyFont="1" applyFill="1" applyBorder="1" applyAlignment="1">
      <alignment horizontal="center" vertical="center" wrapText="1"/>
    </xf>
    <xf numFmtId="0" fontId="41" fillId="30" borderId="65" xfId="0" quotePrefix="1" applyFont="1" applyFill="1" applyBorder="1" applyAlignment="1">
      <alignment horizontal="center" vertical="center" wrapText="1"/>
    </xf>
    <xf numFmtId="0" fontId="41" fillId="30" borderId="76" xfId="0" quotePrefix="1" applyFont="1" applyFill="1" applyBorder="1" applyAlignment="1">
      <alignment horizontal="center" vertical="center" wrapText="1"/>
    </xf>
    <xf numFmtId="0" fontId="41" fillId="30" borderId="61" xfId="0" quotePrefix="1" applyFont="1" applyFill="1" applyBorder="1" applyAlignment="1">
      <alignment horizontal="center" vertical="center" wrapText="1"/>
    </xf>
    <xf numFmtId="0" fontId="41" fillId="30" borderId="64" xfId="0" quotePrefix="1" applyFont="1" applyFill="1" applyBorder="1" applyAlignment="1">
      <alignment horizontal="center" vertical="center" wrapText="1"/>
    </xf>
    <xf numFmtId="0" fontId="41" fillId="30" borderId="77" xfId="0" quotePrefix="1" applyFont="1" applyFill="1" applyBorder="1" applyAlignment="1">
      <alignment horizontal="center" vertical="center" wrapText="1"/>
    </xf>
    <xf numFmtId="0" fontId="41" fillId="30" borderId="78" xfId="0" quotePrefix="1" applyFont="1" applyFill="1" applyBorder="1" applyAlignment="1">
      <alignment horizontal="left" wrapText="1"/>
    </xf>
    <xf numFmtId="0" fontId="41" fillId="30" borderId="59" xfId="0" quotePrefix="1" applyFont="1" applyFill="1" applyBorder="1" applyAlignment="1">
      <alignment horizontal="left" wrapText="1"/>
    </xf>
    <xf numFmtId="0" fontId="41" fillId="30" borderId="79" xfId="0" quotePrefix="1" applyFont="1" applyFill="1" applyBorder="1" applyAlignment="1">
      <alignment horizontal="left" wrapText="1"/>
    </xf>
    <xf numFmtId="0" fontId="41" fillId="30" borderId="61" xfId="0" quotePrefix="1" applyFont="1" applyFill="1" applyBorder="1" applyAlignment="1">
      <alignment horizontal="left" wrapText="1"/>
    </xf>
    <xf numFmtId="0" fontId="41" fillId="30" borderId="64" xfId="0" quotePrefix="1" applyFont="1" applyFill="1" applyBorder="1" applyAlignment="1">
      <alignment horizontal="left" wrapText="1"/>
    </xf>
    <xf numFmtId="0" fontId="41" fillId="30" borderId="77" xfId="0" quotePrefix="1" applyFont="1" applyFill="1" applyBorder="1" applyAlignment="1">
      <alignment horizontal="left" wrapText="1"/>
    </xf>
    <xf numFmtId="0" fontId="41" fillId="30" borderId="41" xfId="0" quotePrefix="1" applyFont="1" applyFill="1" applyBorder="1" applyAlignment="1">
      <alignment horizontal="center" wrapText="1"/>
    </xf>
    <xf numFmtId="0" fontId="41" fillId="30" borderId="42" xfId="0" applyFont="1" applyFill="1" applyBorder="1" applyAlignment="1">
      <alignment horizontal="center" wrapText="1"/>
    </xf>
    <xf numFmtId="0" fontId="41" fillId="32" borderId="54" xfId="0" applyFont="1" applyFill="1" applyBorder="1" applyAlignment="1">
      <alignment horizontal="left" wrapText="1"/>
    </xf>
    <xf numFmtId="0" fontId="41" fillId="32" borderId="59" xfId="0" applyFont="1" applyFill="1" applyBorder="1" applyAlignment="1">
      <alignment horizontal="left" wrapText="1"/>
    </xf>
    <xf numFmtId="0" fontId="41" fillId="32" borderId="15" xfId="0" applyFont="1" applyFill="1" applyBorder="1" applyAlignment="1">
      <alignment horizontal="left" wrapText="1"/>
    </xf>
    <xf numFmtId="0" fontId="41" fillId="30" borderId="54" xfId="0" quotePrefix="1" applyFont="1" applyFill="1" applyBorder="1" applyAlignment="1">
      <alignment horizontal="center" wrapText="1"/>
    </xf>
    <xf numFmtId="0" fontId="41" fillId="30" borderId="59" xfId="0" applyFont="1" applyFill="1" applyBorder="1" applyAlignment="1">
      <alignment horizontal="center" wrapText="1"/>
    </xf>
    <xf numFmtId="0" fontId="41" fillId="30" borderId="15" xfId="0" applyFont="1" applyFill="1" applyBorder="1" applyAlignment="1">
      <alignment horizontal="center" wrapText="1"/>
    </xf>
    <xf numFmtId="0" fontId="41" fillId="32" borderId="54" xfId="0" quotePrefix="1" applyFont="1" applyFill="1" applyBorder="1" applyAlignment="1">
      <alignment horizontal="left" wrapText="1"/>
    </xf>
    <xf numFmtId="43" fontId="38" fillId="30" borderId="36" xfId="29" applyFont="1" applyFill="1" applyBorder="1" applyAlignment="1">
      <alignment horizontal="left"/>
    </xf>
    <xf numFmtId="43" fontId="38" fillId="30" borderId="29" xfId="29" applyFont="1" applyFill="1" applyBorder="1" applyAlignment="1">
      <alignment horizontal="left"/>
    </xf>
    <xf numFmtId="43" fontId="38" fillId="30" borderId="80" xfId="29" applyFont="1" applyFill="1" applyBorder="1" applyAlignment="1">
      <alignment horizontal="left"/>
    </xf>
    <xf numFmtId="43" fontId="38" fillId="30" borderId="81" xfId="29" applyFont="1" applyFill="1" applyBorder="1" applyAlignment="1">
      <alignment horizontal="left"/>
    </xf>
    <xf numFmtId="0" fontId="69" fillId="0" borderId="30" xfId="55" applyFont="1" applyBorder="1" applyAlignment="1">
      <alignment horizontal="left" vertical="top" wrapText="1"/>
    </xf>
    <xf numFmtId="0" fontId="69" fillId="0" borderId="0" xfId="55" applyFont="1" applyAlignment="1">
      <alignment horizontal="left" vertical="top" wrapText="1"/>
    </xf>
    <xf numFmtId="0" fontId="69" fillId="0" borderId="19" xfId="55" applyFont="1" applyBorder="1" applyAlignment="1">
      <alignment horizontal="left" vertical="top" wrapText="1"/>
    </xf>
    <xf numFmtId="0" fontId="69" fillId="0" borderId="55" xfId="55" applyFont="1" applyBorder="1" applyAlignment="1">
      <alignment horizontal="left" vertical="top" wrapText="1"/>
    </xf>
    <xf numFmtId="0" fontId="69" fillId="0" borderId="73" xfId="55" applyFont="1" applyBorder="1" applyAlignment="1">
      <alignment horizontal="left" vertical="top" wrapText="1"/>
    </xf>
    <xf numFmtId="0" fontId="69" fillId="0" borderId="23" xfId="55" applyFont="1" applyBorder="1" applyAlignment="1">
      <alignment horizontal="left" vertical="top" wrapText="1"/>
    </xf>
    <xf numFmtId="0" fontId="62" fillId="36" borderId="0" xfId="55" applyFont="1" applyFill="1" applyAlignment="1" applyProtection="1">
      <alignment horizontal="center" vertical="top" wrapText="1"/>
      <protection locked="0"/>
    </xf>
    <xf numFmtId="0" fontId="61" fillId="0" borderId="0" xfId="55" applyFont="1" applyAlignment="1" applyProtection="1">
      <alignment horizontal="center"/>
      <protection locked="0"/>
    </xf>
    <xf numFmtId="0" fontId="62" fillId="38" borderId="13" xfId="55" applyFont="1" applyFill="1" applyBorder="1" applyAlignment="1" applyProtection="1">
      <alignment horizontal="center" vertical="center"/>
      <protection locked="0"/>
    </xf>
    <xf numFmtId="0" fontId="62" fillId="38" borderId="16" xfId="55" applyFont="1" applyFill="1" applyBorder="1" applyAlignment="1" applyProtection="1">
      <alignment horizontal="center" vertical="center"/>
      <protection locked="0"/>
    </xf>
    <xf numFmtId="0" fontId="62" fillId="38" borderId="20" xfId="55" applyFont="1" applyFill="1" applyBorder="1" applyAlignment="1" applyProtection="1">
      <alignment horizontal="center" vertical="center"/>
      <protection locked="0"/>
    </xf>
    <xf numFmtId="0" fontId="62" fillId="38" borderId="14" xfId="55" applyFont="1" applyFill="1" applyBorder="1" applyAlignment="1" applyProtection="1">
      <alignment horizontal="center" vertical="center" wrapText="1"/>
      <protection locked="0"/>
    </xf>
    <xf numFmtId="0" fontId="62" fillId="38" borderId="18" xfId="55" applyFont="1" applyFill="1" applyBorder="1" applyAlignment="1" applyProtection="1">
      <alignment horizontal="center" vertical="center" wrapText="1"/>
      <protection locked="0"/>
    </xf>
    <xf numFmtId="0" fontId="62" fillId="38" borderId="22" xfId="55" applyFont="1" applyFill="1" applyBorder="1" applyAlignment="1" applyProtection="1">
      <alignment horizontal="center" vertical="center" wrapText="1"/>
      <protection locked="0"/>
    </xf>
    <xf numFmtId="172" fontId="62" fillId="38" borderId="60" xfId="55" applyNumberFormat="1" applyFont="1" applyFill="1" applyBorder="1" applyAlignment="1" applyProtection="1">
      <alignment horizontal="center" vertical="center"/>
      <protection locked="0"/>
    </xf>
    <xf numFmtId="172" fontId="62" fillId="38" borderId="47" xfId="55" applyNumberFormat="1" applyFont="1" applyFill="1" applyBorder="1" applyAlignment="1" applyProtection="1">
      <alignment horizontal="center" vertical="center"/>
      <protection locked="0"/>
    </xf>
    <xf numFmtId="172" fontId="62" fillId="38" borderId="53" xfId="55" applyNumberFormat="1" applyFont="1" applyFill="1" applyBorder="1" applyAlignment="1" applyProtection="1">
      <alignment horizontal="center" vertical="center"/>
      <protection locked="0"/>
    </xf>
    <xf numFmtId="0" fontId="72" fillId="0" borderId="54" xfId="55" quotePrefix="1" applyFont="1" applyBorder="1" applyAlignment="1">
      <alignment horizontal="center"/>
    </xf>
    <xf numFmtId="0" fontId="72" fillId="0" borderId="59" xfId="55" quotePrefix="1" applyFont="1" applyBorder="1" applyAlignment="1">
      <alignment horizontal="center"/>
    </xf>
    <xf numFmtId="0" fontId="72" fillId="0" borderId="15" xfId="55" quotePrefix="1" applyFont="1" applyBorder="1" applyAlignment="1">
      <alignment horizontal="center"/>
    </xf>
    <xf numFmtId="0" fontId="67" fillId="0" borderId="30" xfId="55" applyFont="1" applyBorder="1" applyAlignment="1">
      <alignment horizontal="left" wrapText="1"/>
    </xf>
    <xf numFmtId="0" fontId="67" fillId="0" borderId="0" xfId="55" applyFont="1" applyAlignment="1">
      <alignment horizontal="left" wrapText="1"/>
    </xf>
    <xf numFmtId="0" fontId="67" fillId="0" borderId="19" xfId="55" applyFont="1" applyBorder="1" applyAlignment="1">
      <alignment horizontal="left" wrapText="1"/>
    </xf>
    <xf numFmtId="0" fontId="69" fillId="0" borderId="30" xfId="55" applyFont="1" applyBorder="1" applyAlignment="1">
      <alignment horizontal="left" wrapText="1"/>
    </xf>
    <xf numFmtId="0" fontId="69" fillId="0" borderId="0" xfId="55" applyFont="1" applyAlignment="1">
      <alignment horizontal="left" wrapText="1"/>
    </xf>
    <xf numFmtId="0" fontId="69" fillId="0" borderId="19" xfId="55" applyFont="1" applyBorder="1" applyAlignment="1">
      <alignment horizontal="left" wrapText="1"/>
    </xf>
    <xf numFmtId="0" fontId="76" fillId="29" borderId="0" xfId="67" applyFont="1" applyFill="1"/>
    <xf numFmtId="0" fontId="77" fillId="29" borderId="0" xfId="67" applyFont="1" applyFill="1"/>
    <xf numFmtId="17" fontId="76" fillId="23" borderId="8" xfId="67" applyNumberFormat="1" applyFont="1" applyFill="1" applyBorder="1" applyAlignment="1">
      <alignment horizontal="right"/>
    </xf>
    <xf numFmtId="0" fontId="77" fillId="29" borderId="0" xfId="67" applyFont="1" applyFill="1" applyAlignment="1">
      <alignment horizontal="right"/>
    </xf>
    <xf numFmtId="174" fontId="77" fillId="39" borderId="8" xfId="68" applyNumberFormat="1" applyFont="1" applyFill="1" applyBorder="1" applyAlignment="1">
      <alignment horizontal="right"/>
    </xf>
    <xf numFmtId="6" fontId="77" fillId="29" borderId="8" xfId="67" applyNumberFormat="1" applyFont="1" applyFill="1" applyBorder="1" applyAlignment="1">
      <alignment horizontal="right"/>
    </xf>
    <xf numFmtId="6" fontId="77" fillId="29" borderId="8" xfId="67" applyNumberFormat="1" applyFont="1" applyFill="1" applyBorder="1"/>
    <xf numFmtId="0" fontId="77" fillId="0" borderId="8" xfId="67" applyFont="1" applyBorder="1"/>
    <xf numFmtId="0" fontId="78" fillId="29" borderId="0" xfId="67" applyFont="1" applyFill="1"/>
    <xf numFmtId="0" fontId="41" fillId="30" borderId="54" xfId="0" applyFont="1" applyFill="1" applyBorder="1" applyAlignment="1">
      <alignment horizontal="centerContinuous"/>
    </xf>
    <xf numFmtId="0" fontId="41" fillId="30" borderId="59" xfId="0" applyFont="1" applyFill="1" applyBorder="1" applyAlignment="1">
      <alignment horizontal="centerContinuous"/>
    </xf>
    <xf numFmtId="0" fontId="41" fillId="30" borderId="15" xfId="0" applyFont="1" applyFill="1" applyBorder="1" applyAlignment="1">
      <alignment horizontal="centerContinuous"/>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ual Date" xfId="25" xr:uid="{00000000-0005-0000-0000-000018000000}"/>
    <cellStyle name="Bad" xfId="26" builtinId="27" customBuiltin="1"/>
    <cellStyle name="Calculation" xfId="27" builtinId="22" customBuiltin="1"/>
    <cellStyle name="Check Cell" xfId="28" builtinId="23" customBuiltin="1"/>
    <cellStyle name="Comma" xfId="29" builtinId="3"/>
    <cellStyle name="Comma 2" xfId="30" xr:uid="{00000000-0005-0000-0000-00001D000000}"/>
    <cellStyle name="Comma 2 2" xfId="68" xr:uid="{1094F31E-0FCD-419D-B224-336EEF03A1B9}"/>
    <cellStyle name="Date" xfId="31" xr:uid="{00000000-0005-0000-0000-00001E000000}"/>
    <cellStyle name="Explanatory Text" xfId="32" builtinId="53" customBuiltin="1"/>
    <cellStyle name="Fixed" xfId="33" xr:uid="{00000000-0005-0000-0000-000020000000}"/>
    <cellStyle name="Good" xfId="34" builtinId="26" customBuiltin="1"/>
    <cellStyle name="Grey" xfId="35" xr:uid="{00000000-0005-0000-0000-000022000000}"/>
    <cellStyle name="HEADER" xfId="36" xr:uid="{00000000-0005-0000-0000-000023000000}"/>
    <cellStyle name="Heading 1" xfId="37" builtinId="16" customBuiltin="1"/>
    <cellStyle name="Heading 2" xfId="38" builtinId="17" customBuiltin="1"/>
    <cellStyle name="Heading 3" xfId="39" builtinId="18" customBuiltin="1"/>
    <cellStyle name="Heading 4" xfId="40" builtinId="19" customBuiltin="1"/>
    <cellStyle name="Heading1" xfId="41" xr:uid="{00000000-0005-0000-0000-000028000000}"/>
    <cellStyle name="Heading2" xfId="42" xr:uid="{00000000-0005-0000-0000-000029000000}"/>
    <cellStyle name="HIGHLIGHT" xfId="43" xr:uid="{00000000-0005-0000-0000-00002A000000}"/>
    <cellStyle name="Hyperlink" xfId="44" builtinId="8"/>
    <cellStyle name="Hyperlink 2" xfId="45" xr:uid="{00000000-0005-0000-0000-00002C000000}"/>
    <cellStyle name="Hyperlink 2 2" xfId="46" xr:uid="{00000000-0005-0000-0000-00002D000000}"/>
    <cellStyle name="Hyperlink 4" xfId="47" xr:uid="{00000000-0005-0000-0000-00002E000000}"/>
    <cellStyle name="Hyperlink 4 2" xfId="48" xr:uid="{00000000-0005-0000-0000-00002F000000}"/>
    <cellStyle name="Input" xfId="49" builtinId="20" customBuiltin="1"/>
    <cellStyle name="Input [yellow]" xfId="50" xr:uid="{00000000-0005-0000-0000-000031000000}"/>
    <cellStyle name="Linked Cell" xfId="51" builtinId="24" customBuiltin="1"/>
    <cellStyle name="Neutral" xfId="52" builtinId="28" customBuiltin="1"/>
    <cellStyle name="no dec" xfId="53" xr:uid="{00000000-0005-0000-0000-000034000000}"/>
    <cellStyle name="Normal" xfId="0" builtinId="0"/>
    <cellStyle name="Normal - Style1" xfId="54" xr:uid="{00000000-0005-0000-0000-000036000000}"/>
    <cellStyle name="Normal 2" xfId="55" xr:uid="{00000000-0005-0000-0000-000037000000}"/>
    <cellStyle name="Normal 2 2" xfId="67" xr:uid="{F52B20E8-E8D5-457D-9A2D-5CF2F00851A8}"/>
    <cellStyle name="Normal 3" xfId="56" xr:uid="{00000000-0005-0000-0000-000038000000}"/>
    <cellStyle name="Note" xfId="57" builtinId="10" customBuiltin="1"/>
    <cellStyle name="Output" xfId="58" builtinId="21" customBuiltin="1"/>
    <cellStyle name="Percent [2]" xfId="59" xr:uid="{00000000-0005-0000-0000-00003B000000}"/>
    <cellStyle name="Title" xfId="60" builtinId="15" customBuiltin="1"/>
    <cellStyle name="Total" xfId="61" builtinId="25" customBuiltin="1"/>
    <cellStyle name="Unprot" xfId="62" xr:uid="{00000000-0005-0000-0000-00003E000000}"/>
    <cellStyle name="Unprot$" xfId="63" xr:uid="{00000000-0005-0000-0000-00003F000000}"/>
    <cellStyle name="Unprot$ 2" xfId="64" xr:uid="{00000000-0005-0000-0000-000040000000}"/>
    <cellStyle name="Unprotect" xfId="65" xr:uid="{00000000-0005-0000-0000-000041000000}"/>
    <cellStyle name="Warning Text" xfId="66" builtinId="11" customBuiltin="1"/>
  </cellStyles>
  <dxfs count="6">
    <dxf>
      <fill>
        <patternFill>
          <bgColor theme="5" tint="0.79998168889431442"/>
        </patternFill>
      </fill>
    </dxf>
    <dxf>
      <fill>
        <patternFill>
          <bgColor theme="9" tint="0.79998168889431442"/>
        </patternFill>
      </fill>
    </dxf>
    <dxf>
      <fill>
        <patternFill>
          <bgColor theme="9" tint="0.79998168889431442"/>
        </patternFill>
      </fill>
    </dxf>
    <dxf>
      <fill>
        <patternFill>
          <bgColor theme="6" tint="0.59996337778862885"/>
        </patternFill>
      </fill>
    </dxf>
    <dxf>
      <fill>
        <patternFill>
          <bgColor theme="7" tint="0.59996337778862885"/>
        </patternFill>
      </fill>
    </dxf>
    <dxf>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0</xdr:col>
      <xdr:colOff>1600200</xdr:colOff>
      <xdr:row>3</xdr:row>
      <xdr:rowOff>76200</xdr:rowOff>
    </xdr:to>
    <xdr:pic>
      <xdr:nvPicPr>
        <xdr:cNvPr id="9221" name="Picture 1">
          <a:extLst>
            <a:ext uri="{FF2B5EF4-FFF2-40B4-BE49-F238E27FC236}">
              <a16:creationId xmlns:a16="http://schemas.microsoft.com/office/drawing/2014/main" id="{1DD5AF04-57B7-55C0-2CB1-243BFC10C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23825"/>
          <a:ext cx="14192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220663</xdr:colOff>
      <xdr:row>5</xdr:row>
      <xdr:rowOff>6350</xdr:rowOff>
    </xdr:from>
    <xdr:ext cx="4275368" cy="2095239"/>
    <xdr:sp macro="" textlink="">
      <xdr:nvSpPr>
        <xdr:cNvPr id="3" name="Rectangle 2">
          <a:extLst>
            <a:ext uri="{FF2B5EF4-FFF2-40B4-BE49-F238E27FC236}">
              <a16:creationId xmlns:a16="http://schemas.microsoft.com/office/drawing/2014/main" id="{6DD9049F-AADD-04D6-4EFD-14A838198510}"/>
            </a:ext>
          </a:extLst>
        </xdr:cNvPr>
        <xdr:cNvSpPr/>
      </xdr:nvSpPr>
      <xdr:spPr>
        <a:xfrm>
          <a:off x="3516313" y="828675"/>
          <a:ext cx="4340227" cy="2102354"/>
        </a:xfrm>
        <a:prstGeom prst="rect">
          <a:avLst/>
        </a:prstGeom>
        <a:noFill/>
        <a:ln w="28575">
          <a:solidFill>
            <a:schemeClr val="tx1"/>
          </a:solidFill>
        </a:ln>
      </xdr:spPr>
      <xdr:txBody>
        <a:bodyPr wrap="none" lIns="91440" tIns="45720" rIns="91440" bIns="45720">
          <a:noAutofit/>
        </a:bodyPr>
        <a:lstStyle/>
        <a:p>
          <a:pPr algn="ctr"/>
          <a:r>
            <a:rPr lang="en-US" sz="5400" b="1" cap="none" spc="0">
              <a:ln w="22225">
                <a:solidFill>
                  <a:schemeClr val="accent2"/>
                </a:solidFill>
                <a:prstDash val="solid"/>
              </a:ln>
              <a:solidFill>
                <a:schemeClr val="accent2">
                  <a:lumMod val="40000"/>
                  <a:lumOff val="60000"/>
                </a:schemeClr>
              </a:solidFill>
              <a:effectLst/>
            </a:rPr>
            <a:t>SAMPLE ONLY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1040130</xdr:colOff>
      <xdr:row>12</xdr:row>
      <xdr:rowOff>34925</xdr:rowOff>
    </xdr:from>
    <xdr:to>
      <xdr:col>3</xdr:col>
      <xdr:colOff>810266</xdr:colOff>
      <xdr:row>15</xdr:row>
      <xdr:rowOff>22359</xdr:rowOff>
    </xdr:to>
    <xdr:sp macro="" textlink="">
      <xdr:nvSpPr>
        <xdr:cNvPr id="1025" name="Rectangle 1">
          <a:extLst>
            <a:ext uri="{FF2B5EF4-FFF2-40B4-BE49-F238E27FC236}">
              <a16:creationId xmlns:a16="http://schemas.microsoft.com/office/drawing/2014/main" id="{60D3AFEA-8212-5301-7E8C-B936502E6356}"/>
            </a:ext>
          </a:extLst>
        </xdr:cNvPr>
        <xdr:cNvSpPr>
          <a:spLocks noChangeArrowheads="1"/>
        </xdr:cNvSpPr>
      </xdr:nvSpPr>
      <xdr:spPr bwMode="auto">
        <a:xfrm>
          <a:off x="1038225" y="2343150"/>
          <a:ext cx="4524375" cy="4572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CA" sz="1000" b="0" i="0" strike="noStrike">
            <a:solidFill>
              <a:srgbClr val="000000"/>
            </a:solidFill>
            <a:latin typeface="Arial"/>
            <a:cs typeface="Arial"/>
          </a:endParaRPr>
        </a:p>
        <a:p>
          <a:pPr algn="ctr" rtl="0">
            <a:defRPr sz="1000"/>
          </a:pPr>
          <a:r>
            <a:rPr lang="en-CA" sz="1000" b="0" i="0" strike="noStrike">
              <a:solidFill>
                <a:srgbClr val="000000"/>
              </a:solidFill>
              <a:latin typeface="Arial"/>
              <a:cs typeface="Arial"/>
            </a:rPr>
            <a:t>This page may be left blank - Duquesne Light will provide Test Rates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duqedm.duqlight.com/GISBAgent.exe" TargetMode="External"/><Relationship Id="rId2" Type="http://schemas.openxmlformats.org/officeDocument/2006/relationships/hyperlink" Target="mailto:ecommerce@duqlight.com" TargetMode="External"/><Relationship Id="rId1" Type="http://schemas.openxmlformats.org/officeDocument/2006/relationships/printerSettings" Target="../printerSettings/printerSettings7.bin"/><Relationship Id="rId6" Type="http://schemas.openxmlformats.org/officeDocument/2006/relationships/printerSettings" Target="../printerSettings/printerSettings8.bin"/><Relationship Id="rId5" Type="http://schemas.openxmlformats.org/officeDocument/2006/relationships/hyperlink" Target="mailto:DLC_SSC@duqlight.com" TargetMode="External"/><Relationship Id="rId4" Type="http://schemas.openxmlformats.org/officeDocument/2006/relationships/hyperlink" Target="https://duqedmdr.duqlight.com/GISBAgent.ex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DLC_SSC@duqlight.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H35"/>
  <sheetViews>
    <sheetView tabSelected="1" zoomScaleNormal="100" workbookViewId="0">
      <pane ySplit="8" topLeftCell="A9" activePane="bottomLeft" state="frozen"/>
      <selection pane="bottomLeft" activeCell="B3" sqref="B3"/>
    </sheetView>
  </sheetViews>
  <sheetFormatPr defaultRowHeight="13.5"/>
  <cols>
    <col min="1" max="1" width="4" style="33" customWidth="1"/>
    <col min="2" max="2" width="41" style="33" bestFit="1" customWidth="1"/>
    <col min="3" max="3" width="29.7109375" style="33" customWidth="1"/>
    <col min="4" max="4" width="31" style="33" customWidth="1"/>
    <col min="5" max="16384" width="9.140625" style="33"/>
  </cols>
  <sheetData>
    <row r="1" spans="2:8" ht="13.7" customHeight="1">
      <c r="B1" s="32" t="s">
        <v>173</v>
      </c>
      <c r="C1" s="32"/>
    </row>
    <row r="2" spans="2:8" ht="13.7" customHeight="1" thickBot="1"/>
    <row r="3" spans="2:8" ht="13.7" customHeight="1" thickBot="1">
      <c r="B3" s="369" t="s">
        <v>174</v>
      </c>
      <c r="C3" s="370"/>
      <c r="D3" s="371"/>
    </row>
    <row r="4" spans="2:8" ht="13.7" customHeight="1">
      <c r="B4" s="253" t="s">
        <v>36</v>
      </c>
      <c r="C4" s="254"/>
      <c r="D4" s="255"/>
    </row>
    <row r="5" spans="2:8" ht="13.7" customHeight="1">
      <c r="B5" s="256"/>
      <c r="C5" s="257"/>
      <c r="D5" s="258"/>
    </row>
    <row r="6" spans="2:8" ht="13.7" customHeight="1" thickBot="1">
      <c r="B6" s="259"/>
      <c r="C6" s="260"/>
      <c r="D6" s="261"/>
    </row>
    <row r="7" spans="2:8" ht="13.7" customHeight="1" thickBot="1">
      <c r="B7" s="240" t="s">
        <v>35</v>
      </c>
      <c r="C7" s="262" t="str">
        <f>$B$3</f>
        <v>Enter Supplier name as it appears on the PA PUC EGS License</v>
      </c>
      <c r="D7" s="263"/>
    </row>
    <row r="8" spans="2:8" ht="13.7" customHeight="1">
      <c r="B8" s="239" t="s">
        <v>55</v>
      </c>
      <c r="C8" s="266"/>
      <c r="D8" s="267"/>
      <c r="E8" s="279" t="s">
        <v>139</v>
      </c>
      <c r="F8" s="280"/>
      <c r="G8" s="280"/>
      <c r="H8" s="281"/>
    </row>
    <row r="9" spans="2:8" ht="13.7" customHeight="1" thickBot="1">
      <c r="B9" s="166"/>
      <c r="C9" s="264"/>
      <c r="D9" s="265"/>
      <c r="E9" s="282"/>
      <c r="F9" s="283"/>
      <c r="G9" s="283"/>
      <c r="H9" s="284"/>
    </row>
    <row r="10" spans="2:8" ht="13.7" customHeight="1">
      <c r="B10" s="239" t="s">
        <v>107</v>
      </c>
      <c r="C10" s="268"/>
      <c r="D10" s="269"/>
      <c r="E10" s="282"/>
      <c r="F10" s="283"/>
      <c r="G10" s="283"/>
      <c r="H10" s="284"/>
    </row>
    <row r="11" spans="2:8" ht="13.7" customHeight="1">
      <c r="B11" s="154"/>
      <c r="C11" s="292"/>
      <c r="D11" s="293"/>
      <c r="E11" s="282"/>
      <c r="F11" s="283"/>
      <c r="G11" s="283"/>
      <c r="H11" s="284"/>
    </row>
    <row r="12" spans="2:8" ht="13.7" customHeight="1" thickBot="1">
      <c r="B12" s="166" t="str">
        <f>"Customer Service Phone #"</f>
        <v>Customer Service Phone #</v>
      </c>
      <c r="C12" s="296"/>
      <c r="D12" s="297"/>
      <c r="E12" s="282"/>
      <c r="F12" s="283"/>
      <c r="G12" s="283"/>
      <c r="H12" s="284"/>
    </row>
    <row r="13" spans="2:8" ht="13.7" customHeight="1" thickBot="1">
      <c r="B13" s="247" t="s">
        <v>175</v>
      </c>
      <c r="C13" s="248"/>
      <c r="D13" s="249"/>
      <c r="E13" s="285"/>
      <c r="F13" s="286"/>
      <c r="G13" s="286"/>
      <c r="H13" s="287"/>
    </row>
    <row r="14" spans="2:8" ht="13.7" customHeight="1">
      <c r="B14" s="250"/>
      <c r="C14" s="251"/>
      <c r="D14" s="252"/>
    </row>
    <row r="15" spans="2:8" ht="13.7" customHeight="1">
      <c r="B15" s="155" t="s">
        <v>142</v>
      </c>
      <c r="C15" s="243"/>
      <c r="D15" s="244"/>
    </row>
    <row r="16" spans="2:8" ht="13.7" customHeight="1">
      <c r="B16" s="155" t="s">
        <v>143</v>
      </c>
      <c r="C16" s="243"/>
      <c r="D16" s="244"/>
    </row>
    <row r="17" spans="2:8" ht="13.7" customHeight="1">
      <c r="B17" s="155" t="s">
        <v>141</v>
      </c>
      <c r="C17" s="241"/>
      <c r="D17" s="242"/>
    </row>
    <row r="18" spans="2:8" ht="13.7" customHeight="1">
      <c r="B18" s="154" t="s">
        <v>106</v>
      </c>
      <c r="C18" s="243"/>
      <c r="D18" s="244"/>
    </row>
    <row r="19" spans="2:8" ht="13.7" customHeight="1" thickBot="1">
      <c r="B19" s="289" t="s">
        <v>102</v>
      </c>
      <c r="C19" s="290"/>
      <c r="D19" s="291"/>
    </row>
    <row r="20" spans="2:8" ht="13.7" customHeight="1">
      <c r="B20" s="156" t="s">
        <v>105</v>
      </c>
      <c r="C20" s="243"/>
      <c r="D20" s="244"/>
      <c r="E20" s="270" t="s">
        <v>138</v>
      </c>
      <c r="F20" s="271"/>
      <c r="G20" s="271"/>
      <c r="H20" s="272"/>
    </row>
    <row r="21" spans="2:8" ht="13.7" customHeight="1">
      <c r="B21" s="156" t="s">
        <v>136</v>
      </c>
      <c r="C21" s="243"/>
      <c r="D21" s="244"/>
      <c r="E21" s="273"/>
      <c r="F21" s="274"/>
      <c r="G21" s="274"/>
      <c r="H21" s="275"/>
    </row>
    <row r="22" spans="2:8" ht="13.7" customHeight="1">
      <c r="B22" s="156" t="s">
        <v>137</v>
      </c>
      <c r="C22" s="241"/>
      <c r="D22" s="242"/>
      <c r="E22" s="273"/>
      <c r="F22" s="274"/>
      <c r="G22" s="274"/>
      <c r="H22" s="275"/>
    </row>
    <row r="23" spans="2:8" ht="13.7" customHeight="1">
      <c r="B23" s="156" t="s">
        <v>104</v>
      </c>
      <c r="C23" s="243"/>
      <c r="D23" s="244"/>
      <c r="E23" s="273"/>
      <c r="F23" s="274"/>
      <c r="G23" s="274"/>
      <c r="H23" s="275"/>
    </row>
    <row r="24" spans="2:8" ht="13.7" customHeight="1">
      <c r="B24" s="156" t="s">
        <v>103</v>
      </c>
      <c r="C24" s="243"/>
      <c r="D24" s="244"/>
      <c r="E24" s="273"/>
      <c r="F24" s="274"/>
      <c r="G24" s="274"/>
      <c r="H24" s="275"/>
    </row>
    <row r="25" spans="2:8" ht="13.7" customHeight="1" thickBot="1">
      <c r="B25" s="156" t="s">
        <v>106</v>
      </c>
      <c r="C25" s="245"/>
      <c r="D25" s="246"/>
      <c r="E25" s="276"/>
      <c r="F25" s="277"/>
      <c r="G25" s="277"/>
      <c r="H25" s="278"/>
    </row>
    <row r="26" spans="2:8" ht="13.7" customHeight="1">
      <c r="B26" s="295" t="s">
        <v>134</v>
      </c>
      <c r="C26" s="254"/>
      <c r="D26" s="255"/>
    </row>
    <row r="27" spans="2:8" ht="13.7" customHeight="1">
      <c r="B27" s="256"/>
      <c r="C27" s="257"/>
      <c r="D27" s="258"/>
    </row>
    <row r="28" spans="2:8" ht="13.7" customHeight="1" thickBot="1">
      <c r="B28" s="259"/>
      <c r="C28" s="260"/>
      <c r="D28" s="261"/>
    </row>
    <row r="29" spans="2:8" ht="13.7" customHeight="1"/>
    <row r="30" spans="2:8" ht="13.7" customHeight="1">
      <c r="B30" s="294" t="s">
        <v>88</v>
      </c>
      <c r="C30" s="294"/>
    </row>
    <row r="31" spans="2:8" ht="13.7" customHeight="1">
      <c r="B31" s="288" t="s">
        <v>87</v>
      </c>
      <c r="C31" s="288"/>
    </row>
    <row r="32" spans="2:8" ht="13.7" customHeight="1">
      <c r="B32" s="288" t="str">
        <f>+"of your bill, call "&amp;'POR and NON POR Payments'!B9</f>
        <v>of your bill, call Enter Supplier name as it appears on the PA PUC EGS License</v>
      </c>
      <c r="C32" s="288"/>
    </row>
    <row r="33" spans="2:3" ht="13.7" customHeight="1">
      <c r="B33" s="288" t="str">
        <f>+"at "&amp;C12 &amp;+". "</f>
        <v xml:space="preserve">at . </v>
      </c>
      <c r="C33" s="288"/>
    </row>
    <row r="35" spans="2:3">
      <c r="C35" s="157"/>
    </row>
  </sheetData>
  <customSheetViews>
    <customSheetView guid="{7E51A4CF-A0C1-4FB7-B8B8-FF933AF8F7EC}" fitToPage="1">
      <pane ySplit="3" topLeftCell="A5" activePane="bottomLeft" state="frozen"/>
      <selection pane="bottomLeft" activeCell="B24" sqref="B24"/>
      <pageMargins left="0.75" right="0.75" top="1" bottom="1" header="0.5" footer="0.5"/>
      <pageSetup orientation="landscape" r:id="rId1"/>
      <headerFooter alignWithMargins="0"/>
    </customSheetView>
  </customSheetViews>
  <mergeCells count="24">
    <mergeCell ref="E20:H25"/>
    <mergeCell ref="E8:H13"/>
    <mergeCell ref="B32:C32"/>
    <mergeCell ref="B33:C33"/>
    <mergeCell ref="B19:D19"/>
    <mergeCell ref="C11:D11"/>
    <mergeCell ref="B30:C30"/>
    <mergeCell ref="B31:C31"/>
    <mergeCell ref="B26:D28"/>
    <mergeCell ref="C12:D12"/>
    <mergeCell ref="C25:D25"/>
    <mergeCell ref="B13:D14"/>
    <mergeCell ref="C16:D16"/>
    <mergeCell ref="B4:D6"/>
    <mergeCell ref="C7:D7"/>
    <mergeCell ref="C9:D9"/>
    <mergeCell ref="C8:D8"/>
    <mergeCell ref="C15:D15"/>
    <mergeCell ref="C10:D10"/>
    <mergeCell ref="C18:D18"/>
    <mergeCell ref="C20:D20"/>
    <mergeCell ref="C21:D21"/>
    <mergeCell ref="C23:D23"/>
    <mergeCell ref="C24:D24"/>
  </mergeCells>
  <phoneticPr fontId="10" type="noConversion"/>
  <pageMargins left="0.75" right="0.75" top="1" bottom="1" header="0.5" footer="0.5"/>
  <pageSetup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G33"/>
  <sheetViews>
    <sheetView workbookViewId="0">
      <selection activeCell="I14" sqref="I14"/>
    </sheetView>
  </sheetViews>
  <sheetFormatPr defaultRowHeight="13.5"/>
  <cols>
    <col min="1" max="1" width="1.7109375" style="33" customWidth="1"/>
    <col min="2" max="2" width="5.140625" style="33" customWidth="1"/>
    <col min="3" max="3" width="67.28515625" style="33" customWidth="1"/>
    <col min="4" max="4" width="15.7109375" style="33" customWidth="1"/>
    <col min="5" max="16384" width="9.140625" style="33"/>
  </cols>
  <sheetData>
    <row r="1" spans="2:4" ht="16.5" thickBot="1">
      <c r="B1" s="194"/>
    </row>
    <row r="2" spans="2:4" ht="13.7" customHeight="1" thickBot="1">
      <c r="B2" s="298" t="s">
        <v>11</v>
      </c>
      <c r="C2" s="299"/>
      <c r="D2" s="300"/>
    </row>
    <row r="3" spans="2:4" ht="13.7" customHeight="1">
      <c r="B3" s="315" t="s">
        <v>189</v>
      </c>
      <c r="C3" s="316"/>
      <c r="D3" s="317"/>
    </row>
    <row r="4" spans="2:4" ht="13.7" customHeight="1">
      <c r="B4" s="318"/>
      <c r="C4" s="319"/>
      <c r="D4" s="320"/>
    </row>
    <row r="5" spans="2:4" ht="13.7" customHeight="1">
      <c r="B5" s="32"/>
    </row>
    <row r="6" spans="2:4" ht="13.7" customHeight="1">
      <c r="B6" s="309" t="s">
        <v>129</v>
      </c>
      <c r="C6" s="310"/>
      <c r="D6" s="311"/>
    </row>
    <row r="7" spans="2:4" ht="13.7" customHeight="1">
      <c r="B7" s="312"/>
      <c r="C7" s="313"/>
      <c r="D7" s="314"/>
    </row>
    <row r="8" spans="2:4" ht="13.7" customHeight="1" thickBot="1"/>
    <row r="9" spans="2:4" ht="13.7" customHeight="1" thickBot="1">
      <c r="B9" s="304" t="str">
        <f>+'Customer Service'!$B$3:$D$3</f>
        <v>Enter Supplier name as it appears on the PA PUC EGS License</v>
      </c>
      <c r="C9" s="305"/>
      <c r="D9" s="306"/>
    </row>
    <row r="10" spans="2:4" ht="13.7" customHeight="1" thickBot="1">
      <c r="B10" s="168" t="str">
        <f>LEFT($B$9,SEARCH(" ",$B$9)-1)&amp;"'s "&amp;"Banking Information"</f>
        <v>Enter's Banking Information</v>
      </c>
      <c r="C10" s="169"/>
      <c r="D10" s="170"/>
    </row>
    <row r="11" spans="2:4" ht="13.7" customHeight="1">
      <c r="B11" s="307" t="s">
        <v>4</v>
      </c>
      <c r="C11" s="308"/>
      <c r="D11" s="171"/>
    </row>
    <row r="12" spans="2:4" ht="13.7" customHeight="1">
      <c r="B12" s="172">
        <v>1</v>
      </c>
      <c r="C12" s="173" t="s">
        <v>0</v>
      </c>
      <c r="D12" s="196"/>
    </row>
    <row r="13" spans="2:4" ht="13.7" customHeight="1">
      <c r="B13" s="172">
        <v>2</v>
      </c>
      <c r="C13" s="175" t="s">
        <v>10</v>
      </c>
      <c r="D13" s="196"/>
    </row>
    <row r="14" spans="2:4" ht="13.7" customHeight="1">
      <c r="B14" s="172">
        <v>3</v>
      </c>
      <c r="C14" s="177" t="s">
        <v>9</v>
      </c>
      <c r="D14" s="196"/>
    </row>
    <row r="15" spans="2:4" ht="13.7" customHeight="1" thickBot="1">
      <c r="B15" s="178">
        <v>4</v>
      </c>
      <c r="C15" s="179" t="s">
        <v>1</v>
      </c>
      <c r="D15" s="197"/>
    </row>
    <row r="16" spans="2:4" ht="13.7" customHeight="1">
      <c r="B16" s="181" t="s">
        <v>135</v>
      </c>
      <c r="C16" s="182"/>
      <c r="D16" s="183"/>
    </row>
    <row r="17" spans="2:7" ht="13.7" customHeight="1" thickBot="1">
      <c r="B17" s="184" t="s">
        <v>3</v>
      </c>
      <c r="C17" s="185"/>
      <c r="D17" s="186"/>
    </row>
    <row r="18" spans="2:7" ht="13.7" customHeight="1">
      <c r="B18" s="158" t="s">
        <v>5</v>
      </c>
      <c r="C18" s="187"/>
      <c r="D18" s="188"/>
    </row>
    <row r="19" spans="2:7">
      <c r="B19" s="172">
        <v>1</v>
      </c>
      <c r="C19" s="189" t="s">
        <v>7</v>
      </c>
      <c r="D19" s="176"/>
    </row>
    <row r="20" spans="2:7">
      <c r="B20" s="172">
        <v>2</v>
      </c>
      <c r="C20" s="189" t="s">
        <v>6</v>
      </c>
      <c r="D20" s="174"/>
    </row>
    <row r="21" spans="2:7" ht="14.25" thickBot="1">
      <c r="B21" s="178">
        <v>3</v>
      </c>
      <c r="C21" s="179" t="s">
        <v>2</v>
      </c>
      <c r="D21" s="180"/>
    </row>
    <row r="22" spans="2:7">
      <c r="B22" s="190" t="str">
        <f>+B9&amp;" Bank Name and Address:"</f>
        <v>Enter Supplier name as it appears on the PA PUC EGS License Bank Name and Address:</v>
      </c>
      <c r="C22" s="191"/>
      <c r="D22" s="192"/>
    </row>
    <row r="23" spans="2:7">
      <c r="B23" s="301"/>
      <c r="C23" s="302"/>
      <c r="D23" s="192"/>
    </row>
    <row r="24" spans="2:7">
      <c r="B24" s="301"/>
      <c r="C24" s="302"/>
      <c r="D24" s="192"/>
    </row>
    <row r="25" spans="2:7">
      <c r="B25" s="301"/>
      <c r="C25" s="302"/>
      <c r="D25" s="192"/>
    </row>
    <row r="26" spans="2:7" ht="14.25" thickBot="1">
      <c r="B26" s="303"/>
      <c r="C26" s="265"/>
      <c r="D26" s="193"/>
    </row>
    <row r="29" spans="2:7" ht="15.75">
      <c r="C29" s="194"/>
    </row>
    <row r="30" spans="2:7" ht="15.75">
      <c r="C30" s="194"/>
      <c r="E30" s="194"/>
    </row>
    <row r="31" spans="2:7" ht="15.75">
      <c r="C31" s="194"/>
      <c r="G31" s="194"/>
    </row>
    <row r="32" spans="2:7" ht="15.75">
      <c r="C32" s="194"/>
      <c r="F32" s="194"/>
    </row>
    <row r="33" spans="3:3" ht="15.75">
      <c r="C33" s="194"/>
    </row>
  </sheetData>
  <customSheetViews>
    <customSheetView guid="{7E51A4CF-A0C1-4FB7-B8B8-FF933AF8F7EC}" fitToPage="1" topLeftCell="A5">
      <selection activeCell="A22" sqref="A1:IV65536"/>
      <pageMargins left="0.75" right="0.75" top="1" bottom="1" header="0.5" footer="0.5"/>
      <pageSetup orientation="landscape" r:id="rId1"/>
      <headerFooter alignWithMargins="0"/>
    </customSheetView>
  </customSheetViews>
  <mergeCells count="9">
    <mergeCell ref="B2:D2"/>
    <mergeCell ref="B24:C24"/>
    <mergeCell ref="B25:C25"/>
    <mergeCell ref="B26:C26"/>
    <mergeCell ref="B9:D9"/>
    <mergeCell ref="B11:C11"/>
    <mergeCell ref="B6:D7"/>
    <mergeCell ref="B23:C23"/>
    <mergeCell ref="B3:D4"/>
  </mergeCells>
  <phoneticPr fontId="10" type="noConversion"/>
  <pageMargins left="0.75" right="0.75" top="1" bottom="1" header="0.5" footer="0.5"/>
  <pageSetup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C31"/>
  <sheetViews>
    <sheetView workbookViewId="0">
      <pane ySplit="3" topLeftCell="A4" activePane="bottomLeft" state="frozen"/>
      <selection sqref="A1:IV65536"/>
      <selection pane="bottomLeft" activeCell="B1" sqref="B1"/>
    </sheetView>
  </sheetViews>
  <sheetFormatPr defaultRowHeight="13.5"/>
  <cols>
    <col min="1" max="1" width="4" style="33" customWidth="1"/>
    <col min="2" max="2" width="23.85546875" style="33" customWidth="1"/>
    <col min="3" max="4" width="44.7109375" style="33" customWidth="1"/>
    <col min="5" max="5" width="12" style="33" customWidth="1"/>
    <col min="6" max="16384" width="9.140625" style="33"/>
  </cols>
  <sheetData>
    <row r="1" spans="2:3" ht="13.7" customHeight="1">
      <c r="B1" s="32" t="s">
        <v>190</v>
      </c>
    </row>
    <row r="2" spans="2:3" ht="13.7" customHeight="1" thickBot="1"/>
    <row r="3" spans="2:3" ht="13.7" customHeight="1" thickBot="1">
      <c r="B3" s="321" t="str">
        <f>+'POR and NON POR Payments'!$B$9</f>
        <v>Enter Supplier name as it appears on the PA PUC EGS License</v>
      </c>
      <c r="C3" s="322"/>
    </row>
    <row r="4" spans="2:3" ht="13.7" customHeight="1">
      <c r="B4" s="158" t="s">
        <v>15</v>
      </c>
      <c r="C4" s="159"/>
    </row>
    <row r="5" spans="2:3" ht="13.7" customHeight="1">
      <c r="B5" s="154" t="s">
        <v>125</v>
      </c>
      <c r="C5" s="160"/>
    </row>
    <row r="6" spans="2:3" ht="13.7" customHeight="1">
      <c r="B6" s="154" t="s">
        <v>19</v>
      </c>
      <c r="C6" s="160"/>
    </row>
    <row r="7" spans="2:3" ht="13.7" customHeight="1">
      <c r="B7" s="154" t="s">
        <v>16</v>
      </c>
      <c r="C7" s="161"/>
    </row>
    <row r="8" spans="2:3" ht="13.7" customHeight="1">
      <c r="B8" s="154"/>
      <c r="C8" s="161"/>
    </row>
    <row r="9" spans="2:3" ht="13.7" customHeight="1">
      <c r="B9" s="154"/>
      <c r="C9" s="161"/>
    </row>
    <row r="10" spans="2:3" ht="13.7" customHeight="1">
      <c r="B10" s="162"/>
      <c r="C10" s="103"/>
    </row>
    <row r="11" spans="2:3" ht="13.7" customHeight="1">
      <c r="B11" s="154" t="s">
        <v>22</v>
      </c>
      <c r="C11" s="160"/>
    </row>
    <row r="12" spans="2:3" ht="13.7" customHeight="1">
      <c r="B12" s="154" t="s">
        <v>23</v>
      </c>
      <c r="C12" s="160"/>
    </row>
    <row r="13" spans="2:3" ht="13.7" customHeight="1">
      <c r="B13" s="154" t="s">
        <v>24</v>
      </c>
      <c r="C13" s="160"/>
    </row>
    <row r="14" spans="2:3" ht="13.7" customHeight="1">
      <c r="B14" s="162"/>
      <c r="C14" s="103"/>
    </row>
    <row r="15" spans="2:3" ht="13.7" customHeight="1">
      <c r="B15" s="154" t="s">
        <v>121</v>
      </c>
      <c r="C15" s="163"/>
    </row>
    <row r="16" spans="2:3" ht="13.7" customHeight="1">
      <c r="B16" s="154" t="s">
        <v>122</v>
      </c>
      <c r="C16" s="163"/>
    </row>
    <row r="17" spans="2:3" ht="13.7" customHeight="1">
      <c r="B17" s="154" t="s">
        <v>123</v>
      </c>
      <c r="C17" s="164"/>
    </row>
    <row r="18" spans="2:3" ht="13.7" customHeight="1">
      <c r="B18" s="165" t="s">
        <v>131</v>
      </c>
      <c r="C18" s="160"/>
    </row>
    <row r="19" spans="2:3" ht="13.7" customHeight="1" thickBot="1">
      <c r="B19" s="166" t="s">
        <v>124</v>
      </c>
      <c r="C19" s="167"/>
    </row>
    <row r="20" spans="2:3" ht="13.7" customHeight="1"/>
    <row r="21" spans="2:3" ht="13.7" customHeight="1"/>
    <row r="22" spans="2:3" ht="13.7" customHeight="1"/>
    <row r="23" spans="2:3" ht="13.7" customHeight="1"/>
    <row r="24" spans="2:3" ht="13.7" customHeight="1"/>
    <row r="25" spans="2:3" ht="13.7" customHeight="1"/>
    <row r="26" spans="2:3" ht="13.7" customHeight="1"/>
    <row r="27" spans="2:3" ht="13.7" customHeight="1"/>
    <row r="28" spans="2:3" ht="13.7" customHeight="1"/>
    <row r="29" spans="2:3" ht="13.7" customHeight="1"/>
    <row r="30" spans="2:3" ht="13.7" customHeight="1"/>
    <row r="31" spans="2:3" ht="13.7" customHeight="1"/>
  </sheetData>
  <customSheetViews>
    <customSheetView guid="{7E51A4CF-A0C1-4FB7-B8B8-FF933AF8F7EC}" fitToPage="1">
      <pane ySplit="3" topLeftCell="A4" activePane="bottomLeft" state="frozen"/>
      <selection pane="bottomLeft" activeCell="A22" sqref="A1:IV65536"/>
      <pageMargins left="0.75" right="0.75" top="1" bottom="1" header="0.5" footer="0.5"/>
      <pageSetup orientation="landscape" r:id="rId1"/>
      <headerFooter alignWithMargins="0"/>
    </customSheetView>
  </customSheetViews>
  <mergeCells count="1">
    <mergeCell ref="B3:C3"/>
  </mergeCells>
  <phoneticPr fontId="10" type="noConversion"/>
  <pageMargins left="0.75" right="0.75" top="1" bottom="1" header="0.5" footer="0.5"/>
  <pageSetup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76"/>
  <sheetViews>
    <sheetView workbookViewId="0">
      <pane ySplit="4" topLeftCell="A5" activePane="bottomLeft" state="frozen"/>
      <selection sqref="A1:IV65536"/>
      <selection pane="bottomLeft" activeCell="D5" sqref="D5"/>
    </sheetView>
  </sheetViews>
  <sheetFormatPr defaultRowHeight="13.5"/>
  <cols>
    <col min="1" max="1" width="4" style="33" customWidth="1"/>
    <col min="2" max="2" width="54" style="33" customWidth="1"/>
    <col min="3" max="3" width="48.28515625" style="33" customWidth="1"/>
    <col min="4" max="4" width="51.85546875" style="74" customWidth="1"/>
    <col min="5" max="5" width="12" style="33" customWidth="1"/>
    <col min="6" max="16384" width="9.140625" style="33"/>
  </cols>
  <sheetData>
    <row r="1" spans="2:4" ht="13.5" customHeight="1">
      <c r="B1" s="32"/>
    </row>
    <row r="2" spans="2:4" ht="13.5" customHeight="1" thickBot="1">
      <c r="B2" s="32"/>
    </row>
    <row r="3" spans="2:4" ht="13.5" customHeight="1" thickBot="1">
      <c r="B3" s="75" t="s">
        <v>29</v>
      </c>
      <c r="C3" s="76"/>
    </row>
    <row r="4" spans="2:4" s="39" customFormat="1" ht="13.5" customHeight="1">
      <c r="B4" s="77" t="s">
        <v>58</v>
      </c>
      <c r="C4" s="78" t="s">
        <v>30</v>
      </c>
      <c r="D4" s="79" t="str">
        <f>'POR and NON POR Payments'!$B$9</f>
        <v>Enter Supplier name as it appears on the PA PUC EGS License</v>
      </c>
    </row>
    <row r="5" spans="2:4" ht="31.9" customHeight="1">
      <c r="B5" s="80" t="s">
        <v>59</v>
      </c>
      <c r="C5" s="81" t="s">
        <v>176</v>
      </c>
      <c r="D5" s="82"/>
    </row>
    <row r="6" spans="2:4" ht="13.5" customHeight="1">
      <c r="B6" s="80" t="s">
        <v>19</v>
      </c>
      <c r="C6" s="81" t="s">
        <v>177</v>
      </c>
      <c r="D6" s="82"/>
    </row>
    <row r="7" spans="2:4" ht="13.5" customHeight="1">
      <c r="B7" s="80" t="s">
        <v>16</v>
      </c>
      <c r="C7" s="81" t="s">
        <v>31</v>
      </c>
      <c r="D7" s="82"/>
    </row>
    <row r="8" spans="2:4" ht="13.5" customHeight="1">
      <c r="B8" s="80" t="s">
        <v>32</v>
      </c>
      <c r="C8" s="83" t="s">
        <v>60</v>
      </c>
      <c r="D8" s="82"/>
    </row>
    <row r="9" spans="2:4" ht="13.5" customHeight="1">
      <c r="B9" s="80" t="s">
        <v>22</v>
      </c>
      <c r="C9" s="81" t="s">
        <v>61</v>
      </c>
      <c r="D9" s="82"/>
    </row>
    <row r="10" spans="2:4" ht="13.5" customHeight="1">
      <c r="B10" s="80" t="s">
        <v>23</v>
      </c>
      <c r="C10" s="81"/>
      <c r="D10" s="82"/>
    </row>
    <row r="11" spans="2:4" ht="25.9" customHeight="1">
      <c r="B11" s="80" t="s">
        <v>24</v>
      </c>
      <c r="C11" s="84" t="s">
        <v>48</v>
      </c>
      <c r="D11" s="85"/>
    </row>
    <row r="12" spans="2:4" ht="13.5" customHeight="1">
      <c r="B12" s="86" t="s">
        <v>62</v>
      </c>
      <c r="C12" s="84"/>
      <c r="D12" s="87"/>
    </row>
    <row r="13" spans="2:4" ht="13.5" customHeight="1">
      <c r="B13" s="88" t="s">
        <v>63</v>
      </c>
      <c r="C13" s="84" t="s">
        <v>64</v>
      </c>
      <c r="D13" s="85"/>
    </row>
    <row r="14" spans="2:4" ht="13.5" customHeight="1">
      <c r="B14" s="80" t="s">
        <v>22</v>
      </c>
      <c r="C14" s="81" t="s">
        <v>128</v>
      </c>
      <c r="D14" s="82"/>
    </row>
    <row r="15" spans="2:4" ht="13.5" customHeight="1" thickBot="1">
      <c r="B15" s="89"/>
      <c r="C15" s="90"/>
      <c r="D15" s="91"/>
    </row>
    <row r="16" spans="2:4" ht="13.5" customHeight="1">
      <c r="B16" s="92" t="s">
        <v>20</v>
      </c>
      <c r="C16" s="93"/>
      <c r="D16" s="94"/>
    </row>
    <row r="17" spans="2:4" ht="13.5" customHeight="1">
      <c r="B17" s="95" t="s">
        <v>13</v>
      </c>
      <c r="C17" s="96" t="s">
        <v>33</v>
      </c>
      <c r="D17" s="97"/>
    </row>
    <row r="18" spans="2:4" ht="13.5" customHeight="1">
      <c r="B18" s="98" t="s">
        <v>67</v>
      </c>
      <c r="C18" s="99" t="s">
        <v>34</v>
      </c>
      <c r="D18" s="100"/>
    </row>
    <row r="19" spans="2:4" ht="13.5" customHeight="1">
      <c r="B19" s="101" t="s">
        <v>68</v>
      </c>
      <c r="C19" s="99" t="s">
        <v>54</v>
      </c>
      <c r="D19" s="82"/>
    </row>
    <row r="20" spans="2:4" ht="13.5" customHeight="1">
      <c r="B20" s="101" t="s">
        <v>69</v>
      </c>
      <c r="C20" s="102" t="s">
        <v>34</v>
      </c>
      <c r="D20" s="100"/>
    </row>
    <row r="21" spans="2:4" ht="13.5" customHeight="1">
      <c r="B21" s="101" t="s">
        <v>70</v>
      </c>
      <c r="C21" s="99" t="s">
        <v>33</v>
      </c>
      <c r="D21" s="82"/>
    </row>
    <row r="22" spans="2:4" ht="13.5" customHeight="1" thickBot="1">
      <c r="B22" s="89"/>
      <c r="C22" s="103"/>
      <c r="D22" s="91"/>
    </row>
    <row r="23" spans="2:4" ht="13.5" customHeight="1">
      <c r="B23" s="92" t="s">
        <v>65</v>
      </c>
      <c r="C23" s="93"/>
      <c r="D23" s="94"/>
    </row>
    <row r="24" spans="2:4" ht="13.5" customHeight="1">
      <c r="B24" s="101" t="s">
        <v>71</v>
      </c>
      <c r="C24" s="104" t="s">
        <v>56</v>
      </c>
      <c r="D24" s="105"/>
    </row>
    <row r="25" spans="2:4">
      <c r="B25" s="101" t="s">
        <v>72</v>
      </c>
      <c r="C25" s="106" t="s">
        <v>178</v>
      </c>
      <c r="D25" s="107"/>
    </row>
    <row r="26" spans="2:4" ht="13.5" customHeight="1">
      <c r="B26" s="101" t="s">
        <v>73</v>
      </c>
      <c r="C26" s="104"/>
      <c r="D26" s="105"/>
    </row>
    <row r="27" spans="2:4" ht="13.5" customHeight="1">
      <c r="B27" s="101" t="s">
        <v>74</v>
      </c>
      <c r="C27" s="104"/>
      <c r="D27" s="105"/>
    </row>
    <row r="28" spans="2:4">
      <c r="B28" s="101" t="s">
        <v>75</v>
      </c>
      <c r="C28" s="106" t="s">
        <v>179</v>
      </c>
      <c r="D28" s="107"/>
    </row>
    <row r="29" spans="2:4" ht="13.5" customHeight="1">
      <c r="B29" s="101" t="s">
        <v>76</v>
      </c>
      <c r="C29" s="104"/>
      <c r="D29" s="105"/>
    </row>
    <row r="30" spans="2:4" ht="13.5" customHeight="1">
      <c r="B30" s="101" t="s">
        <v>77</v>
      </c>
      <c r="C30" s="104"/>
      <c r="D30" s="105"/>
    </row>
    <row r="31" spans="2:4" ht="13.5" customHeight="1">
      <c r="B31" s="101" t="s">
        <v>78</v>
      </c>
      <c r="C31" s="104"/>
      <c r="D31" s="105"/>
    </row>
    <row r="32" spans="2:4" ht="13.5" customHeight="1" thickBot="1">
      <c r="B32" s="108"/>
      <c r="C32" s="109"/>
      <c r="D32" s="110"/>
    </row>
    <row r="33" spans="2:4" ht="13.5" customHeight="1">
      <c r="B33" s="92" t="s">
        <v>21</v>
      </c>
      <c r="C33" s="111"/>
      <c r="D33" s="112"/>
    </row>
    <row r="34" spans="2:4" ht="13.5" customHeight="1">
      <c r="B34" s="101" t="s">
        <v>79</v>
      </c>
      <c r="C34" s="113" t="s">
        <v>130</v>
      </c>
      <c r="D34" s="100"/>
    </row>
    <row r="35" spans="2:4" ht="14.25" thickBot="1">
      <c r="B35" s="114" t="s">
        <v>80</v>
      </c>
      <c r="C35" s="115"/>
      <c r="D35" s="116"/>
    </row>
    <row r="36" spans="2:4" ht="14.25" thickBot="1">
      <c r="B36" s="108"/>
      <c r="C36" s="109"/>
      <c r="D36" s="110"/>
    </row>
    <row r="37" spans="2:4" ht="39">
      <c r="B37" s="117" t="s">
        <v>49</v>
      </c>
      <c r="C37" s="118" t="s">
        <v>18</v>
      </c>
      <c r="D37" s="119"/>
    </row>
    <row r="38" spans="2:4">
      <c r="B38" s="95" t="s">
        <v>180</v>
      </c>
      <c r="C38" s="120" t="s">
        <v>56</v>
      </c>
      <c r="D38" s="121"/>
    </row>
    <row r="39" spans="2:4">
      <c r="B39" s="86" t="s">
        <v>81</v>
      </c>
      <c r="C39" s="122" t="s">
        <v>82</v>
      </c>
      <c r="D39" s="121"/>
    </row>
    <row r="40" spans="2:4">
      <c r="B40" s="86" t="s">
        <v>83</v>
      </c>
      <c r="C40" s="120" t="s">
        <v>82</v>
      </c>
      <c r="D40" s="121"/>
    </row>
    <row r="41" spans="2:4" ht="26.25">
      <c r="B41" s="123" t="s">
        <v>84</v>
      </c>
      <c r="C41" s="120" t="s">
        <v>82</v>
      </c>
      <c r="D41" s="121"/>
    </row>
    <row r="42" spans="2:4">
      <c r="B42" s="86" t="s">
        <v>85</v>
      </c>
      <c r="C42" s="120" t="s">
        <v>82</v>
      </c>
      <c r="D42" s="121"/>
    </row>
    <row r="43" spans="2:4" ht="14.25" thickBot="1">
      <c r="B43" s="124" t="s">
        <v>86</v>
      </c>
      <c r="C43" s="125" t="s">
        <v>82</v>
      </c>
      <c r="D43" s="121"/>
    </row>
    <row r="44" spans="2:4">
      <c r="B44" s="89"/>
      <c r="C44" s="103"/>
      <c r="D44" s="91"/>
    </row>
    <row r="45" spans="2:4" ht="26.25">
      <c r="B45" s="126" t="s">
        <v>28</v>
      </c>
      <c r="C45" s="127" t="s">
        <v>57</v>
      </c>
      <c r="D45" s="128"/>
    </row>
    <row r="46" spans="2:4">
      <c r="B46" s="129" t="s">
        <v>27</v>
      </c>
      <c r="C46" s="118" t="s">
        <v>66</v>
      </c>
      <c r="D46" s="130"/>
    </row>
    <row r="47" spans="2:4">
      <c r="B47" s="129" t="s">
        <v>26</v>
      </c>
      <c r="C47" s="118" t="s">
        <v>50</v>
      </c>
      <c r="D47" s="130"/>
    </row>
    <row r="48" spans="2:4" ht="14.25" thickBot="1">
      <c r="B48" s="131" t="s">
        <v>25</v>
      </c>
      <c r="C48" s="132" t="s">
        <v>51</v>
      </c>
      <c r="D48" s="133"/>
    </row>
    <row r="49" spans="2:3" ht="14.25" thickBot="1"/>
    <row r="50" spans="2:3" ht="15.75">
      <c r="B50" s="134" t="s">
        <v>108</v>
      </c>
      <c r="C50" s="135"/>
    </row>
    <row r="51" spans="2:3" ht="15.75">
      <c r="B51" s="136" t="s">
        <v>109</v>
      </c>
      <c r="C51" s="137"/>
    </row>
    <row r="52" spans="2:3">
      <c r="B52" s="136" t="s">
        <v>110</v>
      </c>
      <c r="C52" s="138"/>
    </row>
    <row r="53" spans="2:3" ht="15.75">
      <c r="B53" s="136" t="s">
        <v>111</v>
      </c>
      <c r="C53" s="139"/>
    </row>
    <row r="54" spans="2:3">
      <c r="B54" s="136" t="s">
        <v>112</v>
      </c>
      <c r="C54" s="140"/>
    </row>
    <row r="55" spans="2:3">
      <c r="B55" s="136" t="s">
        <v>113</v>
      </c>
      <c r="C55" s="140"/>
    </row>
    <row r="56" spans="2:3" ht="15.75">
      <c r="B56" s="141"/>
      <c r="C56" s="142"/>
    </row>
    <row r="57" spans="2:3">
      <c r="B57" s="143" t="s">
        <v>116</v>
      </c>
      <c r="C57" s="144"/>
    </row>
    <row r="58" spans="2:3">
      <c r="B58" s="136" t="s">
        <v>114</v>
      </c>
      <c r="C58" s="145"/>
    </row>
    <row r="59" spans="2:3">
      <c r="B59" s="136" t="s">
        <v>110</v>
      </c>
      <c r="C59" s="146"/>
    </row>
    <row r="60" spans="2:3">
      <c r="B60" s="136" t="s">
        <v>111</v>
      </c>
      <c r="C60" s="145"/>
    </row>
    <row r="61" spans="2:3">
      <c r="B61" s="136" t="s">
        <v>115</v>
      </c>
      <c r="C61" s="145"/>
    </row>
    <row r="62" spans="2:3">
      <c r="B62" s="136" t="s">
        <v>113</v>
      </c>
      <c r="C62" s="145"/>
    </row>
    <row r="63" spans="2:3" ht="15.75">
      <c r="B63" s="141"/>
      <c r="C63" s="147"/>
    </row>
    <row r="64" spans="2:3" ht="15.75">
      <c r="B64" s="143" t="s">
        <v>117</v>
      </c>
      <c r="C64" s="148"/>
    </row>
    <row r="65" spans="2:3">
      <c r="B65" s="136" t="s">
        <v>114</v>
      </c>
      <c r="C65" s="145"/>
    </row>
    <row r="66" spans="2:3">
      <c r="B66" s="136" t="s">
        <v>118</v>
      </c>
      <c r="C66" s="146"/>
    </row>
    <row r="67" spans="2:3">
      <c r="B67" s="136" t="s">
        <v>119</v>
      </c>
      <c r="C67" s="145"/>
    </row>
    <row r="68" spans="2:3">
      <c r="B68" s="136" t="s">
        <v>112</v>
      </c>
      <c r="C68" s="145"/>
    </row>
    <row r="69" spans="2:3">
      <c r="B69" s="136" t="s">
        <v>113</v>
      </c>
      <c r="C69" s="145"/>
    </row>
    <row r="70" spans="2:3" ht="15.75">
      <c r="B70" s="149"/>
      <c r="C70" s="150"/>
    </row>
    <row r="71" spans="2:3">
      <c r="B71" s="143" t="s">
        <v>120</v>
      </c>
      <c r="C71" s="151"/>
    </row>
    <row r="72" spans="2:3">
      <c r="B72" s="136" t="s">
        <v>114</v>
      </c>
      <c r="C72" s="145"/>
    </row>
    <row r="73" spans="2:3">
      <c r="B73" s="136" t="s">
        <v>110</v>
      </c>
      <c r="C73" s="146"/>
    </row>
    <row r="74" spans="2:3">
      <c r="B74" s="136" t="s">
        <v>111</v>
      </c>
      <c r="C74" s="145"/>
    </row>
    <row r="75" spans="2:3">
      <c r="B75" s="136" t="s">
        <v>115</v>
      </c>
      <c r="C75" s="145"/>
    </row>
    <row r="76" spans="2:3" ht="14.25" thickBot="1">
      <c r="B76" s="152" t="s">
        <v>113</v>
      </c>
      <c r="C76" s="153"/>
    </row>
  </sheetData>
  <customSheetViews>
    <customSheetView guid="{7E51A4CF-A0C1-4FB7-B8B8-FF933AF8F7EC}">
      <selection activeCell="A22" sqref="A1:IV65536"/>
      <pageMargins left="0.75" right="0.75" top="1" bottom="1" header="0.5" footer="0.5"/>
      <pageSetup orientation="portrait" horizontalDpi="1200" verticalDpi="1200" r:id="rId1"/>
      <headerFooter alignWithMargins="0"/>
    </customSheetView>
  </customSheetViews>
  <phoneticPr fontId="0" type="noConversion"/>
  <hyperlinks>
    <hyperlink ref="C11" r:id="rId2" xr:uid="{00000000-0004-0000-0300-000000000000}"/>
    <hyperlink ref="C25" r:id="rId3" display="https://duqedm.duqlight.com/GISBAgent.exe" xr:uid="{00000000-0004-0000-0300-000001000000}"/>
    <hyperlink ref="C28" r:id="rId4" display="https://duqedmdr.duqlight.com/GISBAgent.exe" xr:uid="{00000000-0004-0000-0300-000002000000}"/>
    <hyperlink ref="C13" r:id="rId5" xr:uid="{00000000-0004-0000-0300-000003000000}"/>
  </hyperlinks>
  <pageMargins left="0.75" right="0.75" top="1" bottom="1" header="0.5" footer="0.5"/>
  <pageSetup orientation="portrait" horizontalDpi="1200" verticalDpi="1200" r:id="rId6"/>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E32"/>
  <sheetViews>
    <sheetView workbookViewId="0">
      <selection activeCell="K28" sqref="K28"/>
    </sheetView>
  </sheetViews>
  <sheetFormatPr defaultRowHeight="13.5"/>
  <cols>
    <col min="1" max="1" width="4" style="33" customWidth="1"/>
    <col min="2" max="2" width="39.140625" style="33" bestFit="1" customWidth="1"/>
    <col min="3" max="3" width="18.28515625" style="33" customWidth="1"/>
    <col min="4" max="4" width="25" style="33" customWidth="1"/>
    <col min="5" max="16384" width="9.140625" style="33"/>
  </cols>
  <sheetData>
    <row r="1" spans="2:5" ht="13.7" customHeight="1">
      <c r="B1" s="32" t="s">
        <v>190</v>
      </c>
    </row>
    <row r="2" spans="2:5" ht="13.7" customHeight="1" thickBot="1"/>
    <row r="3" spans="2:5" ht="13.7" customHeight="1">
      <c r="B3" s="326" t="str">
        <f>+'POR and NON POR Payments'!$B$9</f>
        <v>Enter Supplier name as it appears on the PA PUC EGS License</v>
      </c>
      <c r="C3" s="327"/>
      <c r="D3" s="328"/>
    </row>
    <row r="4" spans="2:5" ht="13.7" customHeight="1" thickBot="1">
      <c r="B4" s="34"/>
      <c r="C4" s="35"/>
      <c r="D4" s="36"/>
    </row>
    <row r="5" spans="2:5" ht="13.7" customHeight="1">
      <c r="B5" s="37" t="s">
        <v>131</v>
      </c>
      <c r="C5" s="332">
        <f>+'DLC Invoicing'!$C$18</f>
        <v>0</v>
      </c>
      <c r="D5" s="333"/>
    </row>
    <row r="6" spans="2:5" ht="13.7" customHeight="1" thickBot="1">
      <c r="B6" s="38" t="s">
        <v>127</v>
      </c>
      <c r="C6" s="330"/>
      <c r="D6" s="331"/>
      <c r="E6" s="195" t="s">
        <v>140</v>
      </c>
    </row>
    <row r="7" spans="2:5" ht="13.7" customHeight="1">
      <c r="B7" s="39"/>
      <c r="C7" s="39"/>
      <c r="D7" s="40"/>
    </row>
    <row r="8" spans="2:5" ht="13.7" customHeight="1" thickBot="1">
      <c r="B8" s="39"/>
      <c r="C8" s="39"/>
      <c r="D8" s="40"/>
    </row>
    <row r="9" spans="2:5" ht="13.7" customHeight="1" thickBot="1">
      <c r="B9" s="329" t="s">
        <v>132</v>
      </c>
      <c r="C9" s="324"/>
      <c r="D9" s="325"/>
    </row>
    <row r="10" spans="2:5" ht="13.7" customHeight="1" thickBot="1">
      <c r="B10" s="41" t="s">
        <v>8</v>
      </c>
      <c r="C10" s="42" t="s">
        <v>12</v>
      </c>
      <c r="D10" s="43" t="s">
        <v>133</v>
      </c>
    </row>
    <row r="11" spans="2:5" ht="13.7" customHeight="1">
      <c r="B11" s="44"/>
      <c r="C11" s="45"/>
      <c r="D11" s="46"/>
    </row>
    <row r="12" spans="2:5" ht="13.7" customHeight="1">
      <c r="B12" s="47"/>
      <c r="C12" s="48"/>
      <c r="D12" s="49"/>
    </row>
    <row r="13" spans="2:5" ht="13.7" customHeight="1" thickBot="1">
      <c r="B13" s="50"/>
      <c r="C13" s="51"/>
      <c r="D13" s="52"/>
    </row>
    <row r="14" spans="2:5" ht="13.7" customHeight="1" thickBot="1">
      <c r="B14" s="39"/>
      <c r="C14" s="53"/>
      <c r="D14" s="40"/>
    </row>
    <row r="15" spans="2:5" ht="13.7" customHeight="1" thickBot="1">
      <c r="B15" s="329" t="s">
        <v>53</v>
      </c>
      <c r="C15" s="324"/>
      <c r="D15" s="325"/>
    </row>
    <row r="16" spans="2:5" ht="13.7" customHeight="1" thickBot="1">
      <c r="B16" s="41" t="s">
        <v>8</v>
      </c>
      <c r="C16" s="42" t="s">
        <v>12</v>
      </c>
      <c r="D16" s="43" t="s">
        <v>133</v>
      </c>
    </row>
    <row r="17" spans="2:4" ht="13.7" customHeight="1">
      <c r="B17" s="44"/>
      <c r="C17" s="45"/>
      <c r="D17" s="46"/>
    </row>
    <row r="18" spans="2:4" ht="13.7" customHeight="1">
      <c r="B18" s="47"/>
      <c r="C18" s="48"/>
      <c r="D18" s="49"/>
    </row>
    <row r="19" spans="2:4" ht="13.7" customHeight="1" thickBot="1">
      <c r="B19" s="50"/>
      <c r="C19" s="51"/>
      <c r="D19" s="54"/>
    </row>
    <row r="20" spans="2:4" ht="13.7" customHeight="1" thickBot="1">
      <c r="B20" s="39"/>
      <c r="C20" s="53"/>
      <c r="D20" s="39"/>
    </row>
    <row r="21" spans="2:4" ht="13.7" customHeight="1" thickBot="1">
      <c r="B21" s="323" t="s">
        <v>17</v>
      </c>
      <c r="C21" s="324"/>
      <c r="D21" s="325"/>
    </row>
    <row r="22" spans="2:4" ht="13.7" customHeight="1">
      <c r="B22" s="55" t="s">
        <v>8</v>
      </c>
      <c r="C22" s="56" t="s">
        <v>52</v>
      </c>
      <c r="D22" s="57" t="s">
        <v>133</v>
      </c>
    </row>
    <row r="23" spans="2:4">
      <c r="B23" s="47"/>
      <c r="C23" s="58"/>
      <c r="D23" s="59"/>
    </row>
    <row r="24" spans="2:4">
      <c r="B24" s="60"/>
      <c r="C24" s="61"/>
      <c r="D24" s="62"/>
    </row>
    <row r="25" spans="2:4" ht="14.25" thickBot="1">
      <c r="B25" s="50"/>
      <c r="C25" s="63"/>
      <c r="D25" s="64"/>
    </row>
    <row r="26" spans="2:4" ht="14.25" thickBot="1">
      <c r="B26" s="39"/>
      <c r="C26" s="65"/>
      <c r="D26" s="66"/>
    </row>
    <row r="27" spans="2:4" ht="13.7" customHeight="1" thickBot="1">
      <c r="B27" s="323" t="s">
        <v>14</v>
      </c>
      <c r="C27" s="324"/>
      <c r="D27" s="325"/>
    </row>
    <row r="28" spans="2:4" ht="13.7" customHeight="1" thickBot="1">
      <c r="B28" s="41" t="s">
        <v>8</v>
      </c>
      <c r="C28" s="67" t="s">
        <v>52</v>
      </c>
      <c r="D28" s="43" t="s">
        <v>133</v>
      </c>
    </row>
    <row r="29" spans="2:4">
      <c r="B29" s="68"/>
      <c r="C29" s="69"/>
      <c r="D29" s="70"/>
    </row>
    <row r="30" spans="2:4" ht="13.7" customHeight="1">
      <c r="B30" s="71"/>
      <c r="C30" s="72"/>
      <c r="D30" s="73"/>
    </row>
    <row r="31" spans="2:4" ht="13.7" customHeight="1" thickBot="1">
      <c r="B31" s="50"/>
      <c r="C31" s="51"/>
      <c r="D31" s="54"/>
    </row>
    <row r="32" spans="2:4" ht="13.7" customHeight="1"/>
  </sheetData>
  <customSheetViews>
    <customSheetView guid="{7E51A4CF-A0C1-4FB7-B8B8-FF933AF8F7EC}" fitToPage="1">
      <pane ySplit="3" topLeftCell="A4" activePane="bottomLeft" state="frozen"/>
      <selection pane="bottomLeft" activeCell="A22" sqref="A1:IV65536"/>
      <pageMargins left="0.75" right="0.75" top="1" bottom="1" header="0.5" footer="0.5"/>
      <pageSetup orientation="landscape" r:id="rId1"/>
      <headerFooter alignWithMargins="0"/>
    </customSheetView>
  </customSheetViews>
  <mergeCells count="7">
    <mergeCell ref="B21:D21"/>
    <mergeCell ref="B27:D27"/>
    <mergeCell ref="B3:D3"/>
    <mergeCell ref="B9:D9"/>
    <mergeCell ref="B15:D15"/>
    <mergeCell ref="C6:D6"/>
    <mergeCell ref="C5:D5"/>
  </mergeCells>
  <phoneticPr fontId="10" type="noConversion"/>
  <pageMargins left="0.75" right="0.75" top="1" bottom="1" header="0.5" footer="0.5"/>
  <pageSetup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CBE23-8AD1-4B19-8FD1-7D0C0C7C9C79}">
  <sheetPr>
    <pageSetUpPr fitToPage="1"/>
  </sheetPr>
  <dimension ref="A1:O14"/>
  <sheetViews>
    <sheetView zoomScaleNormal="100" workbookViewId="0">
      <pane ySplit="6" topLeftCell="A7" activePane="bottomLeft" state="frozen"/>
      <selection pane="bottomLeft" activeCell="B3" sqref="B3"/>
    </sheetView>
  </sheetViews>
  <sheetFormatPr defaultRowHeight="14.25"/>
  <cols>
    <col min="1" max="1" width="29.85546875" style="361" customWidth="1"/>
    <col min="2" max="2" width="9.85546875" style="361" customWidth="1"/>
    <col min="3" max="4" width="10.7109375" style="361" bestFit="1" customWidth="1"/>
    <col min="5" max="13" width="9.85546875" style="361" customWidth="1"/>
    <col min="14" max="18" width="9.7109375" style="361" bestFit="1" customWidth="1"/>
    <col min="19" max="21" width="9.85546875" style="361" bestFit="1" customWidth="1"/>
    <col min="22" max="22" width="9.7109375" style="361" bestFit="1" customWidth="1"/>
    <col min="23" max="25" width="10.7109375" style="361" bestFit="1" customWidth="1"/>
    <col min="26" max="256" width="9.140625" style="361"/>
    <col min="257" max="257" width="29.85546875" style="361" customWidth="1"/>
    <col min="258" max="258" width="9.85546875" style="361" customWidth="1"/>
    <col min="259" max="260" width="10.7109375" style="361" bestFit="1" customWidth="1"/>
    <col min="261" max="269" width="9.85546875" style="361" customWidth="1"/>
    <col min="270" max="274" width="9.7109375" style="361" bestFit="1" customWidth="1"/>
    <col min="275" max="277" width="9.85546875" style="361" bestFit="1" customWidth="1"/>
    <col min="278" max="278" width="9.7109375" style="361" bestFit="1" customWidth="1"/>
    <col min="279" max="281" width="10.7109375" style="361" bestFit="1" customWidth="1"/>
    <col min="282" max="512" width="9.140625" style="361"/>
    <col min="513" max="513" width="29.85546875" style="361" customWidth="1"/>
    <col min="514" max="514" width="9.85546875" style="361" customWidth="1"/>
    <col min="515" max="516" width="10.7109375" style="361" bestFit="1" customWidth="1"/>
    <col min="517" max="525" width="9.85546875" style="361" customWidth="1"/>
    <col min="526" max="530" width="9.7109375" style="361" bestFit="1" customWidth="1"/>
    <col min="531" max="533" width="9.85546875" style="361" bestFit="1" customWidth="1"/>
    <col min="534" max="534" width="9.7109375" style="361" bestFit="1" customWidth="1"/>
    <col min="535" max="537" width="10.7109375" style="361" bestFit="1" customWidth="1"/>
    <col min="538" max="768" width="9.140625" style="361"/>
    <col min="769" max="769" width="29.85546875" style="361" customWidth="1"/>
    <col min="770" max="770" width="9.85546875" style="361" customWidth="1"/>
    <col min="771" max="772" width="10.7109375" style="361" bestFit="1" customWidth="1"/>
    <col min="773" max="781" width="9.85546875" style="361" customWidth="1"/>
    <col min="782" max="786" width="9.7109375" style="361" bestFit="1" customWidth="1"/>
    <col min="787" max="789" width="9.85546875" style="361" bestFit="1" customWidth="1"/>
    <col min="790" max="790" width="9.7109375" style="361" bestFit="1" customWidth="1"/>
    <col min="791" max="793" width="10.7109375" style="361" bestFit="1" customWidth="1"/>
    <col min="794" max="1024" width="9.140625" style="361"/>
    <col min="1025" max="1025" width="29.85546875" style="361" customWidth="1"/>
    <col min="1026" max="1026" width="9.85546875" style="361" customWidth="1"/>
    <col min="1027" max="1028" width="10.7109375" style="361" bestFit="1" customWidth="1"/>
    <col min="1029" max="1037" width="9.85546875" style="361" customWidth="1"/>
    <col min="1038" max="1042" width="9.7109375" style="361" bestFit="1" customWidth="1"/>
    <col min="1043" max="1045" width="9.85546875" style="361" bestFit="1" customWidth="1"/>
    <col min="1046" max="1046" width="9.7109375" style="361" bestFit="1" customWidth="1"/>
    <col min="1047" max="1049" width="10.7109375" style="361" bestFit="1" customWidth="1"/>
    <col min="1050" max="1280" width="9.140625" style="361"/>
    <col min="1281" max="1281" width="29.85546875" style="361" customWidth="1"/>
    <col min="1282" max="1282" width="9.85546875" style="361" customWidth="1"/>
    <col min="1283" max="1284" width="10.7109375" style="361" bestFit="1" customWidth="1"/>
    <col min="1285" max="1293" width="9.85546875" style="361" customWidth="1"/>
    <col min="1294" max="1298" width="9.7109375" style="361" bestFit="1" customWidth="1"/>
    <col min="1299" max="1301" width="9.85546875" style="361" bestFit="1" customWidth="1"/>
    <col min="1302" max="1302" width="9.7109375" style="361" bestFit="1" customWidth="1"/>
    <col min="1303" max="1305" width="10.7109375" style="361" bestFit="1" customWidth="1"/>
    <col min="1306" max="1536" width="9.140625" style="361"/>
    <col min="1537" max="1537" width="29.85546875" style="361" customWidth="1"/>
    <col min="1538" max="1538" width="9.85546875" style="361" customWidth="1"/>
    <col min="1539" max="1540" width="10.7109375" style="361" bestFit="1" customWidth="1"/>
    <col min="1541" max="1549" width="9.85546875" style="361" customWidth="1"/>
    <col min="1550" max="1554" width="9.7109375" style="361" bestFit="1" customWidth="1"/>
    <col min="1555" max="1557" width="9.85546875" style="361" bestFit="1" customWidth="1"/>
    <col min="1558" max="1558" width="9.7109375" style="361" bestFit="1" customWidth="1"/>
    <col min="1559" max="1561" width="10.7109375" style="361" bestFit="1" customWidth="1"/>
    <col min="1562" max="1792" width="9.140625" style="361"/>
    <col min="1793" max="1793" width="29.85546875" style="361" customWidth="1"/>
    <col min="1794" max="1794" width="9.85546875" style="361" customWidth="1"/>
    <col min="1795" max="1796" width="10.7109375" style="361" bestFit="1" customWidth="1"/>
    <col min="1797" max="1805" width="9.85546875" style="361" customWidth="1"/>
    <col min="1806" max="1810" width="9.7109375" style="361" bestFit="1" customWidth="1"/>
    <col min="1811" max="1813" width="9.85546875" style="361" bestFit="1" customWidth="1"/>
    <col min="1814" max="1814" width="9.7109375" style="361" bestFit="1" customWidth="1"/>
    <col min="1815" max="1817" width="10.7109375" style="361" bestFit="1" customWidth="1"/>
    <col min="1818" max="2048" width="9.140625" style="361"/>
    <col min="2049" max="2049" width="29.85546875" style="361" customWidth="1"/>
    <col min="2050" max="2050" width="9.85546875" style="361" customWidth="1"/>
    <col min="2051" max="2052" width="10.7109375" style="361" bestFit="1" customWidth="1"/>
    <col min="2053" max="2061" width="9.85546875" style="361" customWidth="1"/>
    <col min="2062" max="2066" width="9.7109375" style="361" bestFit="1" customWidth="1"/>
    <col min="2067" max="2069" width="9.85546875" style="361" bestFit="1" customWidth="1"/>
    <col min="2070" max="2070" width="9.7109375" style="361" bestFit="1" customWidth="1"/>
    <col min="2071" max="2073" width="10.7109375" style="361" bestFit="1" customWidth="1"/>
    <col min="2074" max="2304" width="9.140625" style="361"/>
    <col min="2305" max="2305" width="29.85546875" style="361" customWidth="1"/>
    <col min="2306" max="2306" width="9.85546875" style="361" customWidth="1"/>
    <col min="2307" max="2308" width="10.7109375" style="361" bestFit="1" customWidth="1"/>
    <col min="2309" max="2317" width="9.85546875" style="361" customWidth="1"/>
    <col min="2318" max="2322" width="9.7109375" style="361" bestFit="1" customWidth="1"/>
    <col min="2323" max="2325" width="9.85546875" style="361" bestFit="1" customWidth="1"/>
    <col min="2326" max="2326" width="9.7109375" style="361" bestFit="1" customWidth="1"/>
    <col min="2327" max="2329" width="10.7109375" style="361" bestFit="1" customWidth="1"/>
    <col min="2330" max="2560" width="9.140625" style="361"/>
    <col min="2561" max="2561" width="29.85546875" style="361" customWidth="1"/>
    <col min="2562" max="2562" width="9.85546875" style="361" customWidth="1"/>
    <col min="2563" max="2564" width="10.7109375" style="361" bestFit="1" customWidth="1"/>
    <col min="2565" max="2573" width="9.85546875" style="361" customWidth="1"/>
    <col min="2574" max="2578" width="9.7109375" style="361" bestFit="1" customWidth="1"/>
    <col min="2579" max="2581" width="9.85546875" style="361" bestFit="1" customWidth="1"/>
    <col min="2582" max="2582" width="9.7109375" style="361" bestFit="1" customWidth="1"/>
    <col min="2583" max="2585" width="10.7109375" style="361" bestFit="1" customWidth="1"/>
    <col min="2586" max="2816" width="9.140625" style="361"/>
    <col min="2817" max="2817" width="29.85546875" style="361" customWidth="1"/>
    <col min="2818" max="2818" width="9.85546875" style="361" customWidth="1"/>
    <col min="2819" max="2820" width="10.7109375" style="361" bestFit="1" customWidth="1"/>
    <col min="2821" max="2829" width="9.85546875" style="361" customWidth="1"/>
    <col min="2830" max="2834" width="9.7109375" style="361" bestFit="1" customWidth="1"/>
    <col min="2835" max="2837" width="9.85546875" style="361" bestFit="1" customWidth="1"/>
    <col min="2838" max="2838" width="9.7109375" style="361" bestFit="1" customWidth="1"/>
    <col min="2839" max="2841" width="10.7109375" style="361" bestFit="1" customWidth="1"/>
    <col min="2842" max="3072" width="9.140625" style="361"/>
    <col min="3073" max="3073" width="29.85546875" style="361" customWidth="1"/>
    <col min="3074" max="3074" width="9.85546875" style="361" customWidth="1"/>
    <col min="3075" max="3076" width="10.7109375" style="361" bestFit="1" customWidth="1"/>
    <col min="3077" max="3085" width="9.85546875" style="361" customWidth="1"/>
    <col min="3086" max="3090" width="9.7109375" style="361" bestFit="1" customWidth="1"/>
    <col min="3091" max="3093" width="9.85546875" style="361" bestFit="1" customWidth="1"/>
    <col min="3094" max="3094" width="9.7109375" style="361" bestFit="1" customWidth="1"/>
    <col min="3095" max="3097" width="10.7109375" style="361" bestFit="1" customWidth="1"/>
    <col min="3098" max="3328" width="9.140625" style="361"/>
    <col min="3329" max="3329" width="29.85546875" style="361" customWidth="1"/>
    <col min="3330" max="3330" width="9.85546875" style="361" customWidth="1"/>
    <col min="3331" max="3332" width="10.7109375" style="361" bestFit="1" customWidth="1"/>
    <col min="3333" max="3341" width="9.85546875" style="361" customWidth="1"/>
    <col min="3342" max="3346" width="9.7109375" style="361" bestFit="1" customWidth="1"/>
    <col min="3347" max="3349" width="9.85546875" style="361" bestFit="1" customWidth="1"/>
    <col min="3350" max="3350" width="9.7109375" style="361" bestFit="1" customWidth="1"/>
    <col min="3351" max="3353" width="10.7109375" style="361" bestFit="1" customWidth="1"/>
    <col min="3354" max="3584" width="9.140625" style="361"/>
    <col min="3585" max="3585" width="29.85546875" style="361" customWidth="1"/>
    <col min="3586" max="3586" width="9.85546875" style="361" customWidth="1"/>
    <col min="3587" max="3588" width="10.7109375" style="361" bestFit="1" customWidth="1"/>
    <col min="3589" max="3597" width="9.85546875" style="361" customWidth="1"/>
    <col min="3598" max="3602" width="9.7109375" style="361" bestFit="1" customWidth="1"/>
    <col min="3603" max="3605" width="9.85546875" style="361" bestFit="1" customWidth="1"/>
    <col min="3606" max="3606" width="9.7109375" style="361" bestFit="1" customWidth="1"/>
    <col min="3607" max="3609" width="10.7109375" style="361" bestFit="1" customWidth="1"/>
    <col min="3610" max="3840" width="9.140625" style="361"/>
    <col min="3841" max="3841" width="29.85546875" style="361" customWidth="1"/>
    <col min="3842" max="3842" width="9.85546875" style="361" customWidth="1"/>
    <col min="3843" max="3844" width="10.7109375" style="361" bestFit="1" customWidth="1"/>
    <col min="3845" max="3853" width="9.85546875" style="361" customWidth="1"/>
    <col min="3854" max="3858" width="9.7109375" style="361" bestFit="1" customWidth="1"/>
    <col min="3859" max="3861" width="9.85546875" style="361" bestFit="1" customWidth="1"/>
    <col min="3862" max="3862" width="9.7109375" style="361" bestFit="1" customWidth="1"/>
    <col min="3863" max="3865" width="10.7109375" style="361" bestFit="1" customWidth="1"/>
    <col min="3866" max="4096" width="9.140625" style="361"/>
    <col min="4097" max="4097" width="29.85546875" style="361" customWidth="1"/>
    <col min="4098" max="4098" width="9.85546875" style="361" customWidth="1"/>
    <col min="4099" max="4100" width="10.7109375" style="361" bestFit="1" customWidth="1"/>
    <col min="4101" max="4109" width="9.85546875" style="361" customWidth="1"/>
    <col min="4110" max="4114" width="9.7109375" style="361" bestFit="1" customWidth="1"/>
    <col min="4115" max="4117" width="9.85546875" style="361" bestFit="1" customWidth="1"/>
    <col min="4118" max="4118" width="9.7109375" style="361" bestFit="1" customWidth="1"/>
    <col min="4119" max="4121" width="10.7109375" style="361" bestFit="1" customWidth="1"/>
    <col min="4122" max="4352" width="9.140625" style="361"/>
    <col min="4353" max="4353" width="29.85546875" style="361" customWidth="1"/>
    <col min="4354" max="4354" width="9.85546875" style="361" customWidth="1"/>
    <col min="4355" max="4356" width="10.7109375" style="361" bestFit="1" customWidth="1"/>
    <col min="4357" max="4365" width="9.85546875" style="361" customWidth="1"/>
    <col min="4366" max="4370" width="9.7109375" style="361" bestFit="1" customWidth="1"/>
    <col min="4371" max="4373" width="9.85546875" style="361" bestFit="1" customWidth="1"/>
    <col min="4374" max="4374" width="9.7109375" style="361" bestFit="1" customWidth="1"/>
    <col min="4375" max="4377" width="10.7109375" style="361" bestFit="1" customWidth="1"/>
    <col min="4378" max="4608" width="9.140625" style="361"/>
    <col min="4609" max="4609" width="29.85546875" style="361" customWidth="1"/>
    <col min="4610" max="4610" width="9.85546875" style="361" customWidth="1"/>
    <col min="4611" max="4612" width="10.7109375" style="361" bestFit="1" customWidth="1"/>
    <col min="4613" max="4621" width="9.85546875" style="361" customWidth="1"/>
    <col min="4622" max="4626" width="9.7109375" style="361" bestFit="1" customWidth="1"/>
    <col min="4627" max="4629" width="9.85546875" style="361" bestFit="1" customWidth="1"/>
    <col min="4630" max="4630" width="9.7109375" style="361" bestFit="1" customWidth="1"/>
    <col min="4631" max="4633" width="10.7109375" style="361" bestFit="1" customWidth="1"/>
    <col min="4634" max="4864" width="9.140625" style="361"/>
    <col min="4865" max="4865" width="29.85546875" style="361" customWidth="1"/>
    <col min="4866" max="4866" width="9.85546875" style="361" customWidth="1"/>
    <col min="4867" max="4868" width="10.7109375" style="361" bestFit="1" customWidth="1"/>
    <col min="4869" max="4877" width="9.85546875" style="361" customWidth="1"/>
    <col min="4878" max="4882" width="9.7109375" style="361" bestFit="1" customWidth="1"/>
    <col min="4883" max="4885" width="9.85546875" style="361" bestFit="1" customWidth="1"/>
    <col min="4886" max="4886" width="9.7109375" style="361" bestFit="1" customWidth="1"/>
    <col min="4887" max="4889" width="10.7109375" style="361" bestFit="1" customWidth="1"/>
    <col min="4890" max="5120" width="9.140625" style="361"/>
    <col min="5121" max="5121" width="29.85546875" style="361" customWidth="1"/>
    <col min="5122" max="5122" width="9.85546875" style="361" customWidth="1"/>
    <col min="5123" max="5124" width="10.7109375" style="361" bestFit="1" customWidth="1"/>
    <col min="5125" max="5133" width="9.85546875" style="361" customWidth="1"/>
    <col min="5134" max="5138" width="9.7109375" style="361" bestFit="1" customWidth="1"/>
    <col min="5139" max="5141" width="9.85546875" style="361" bestFit="1" customWidth="1"/>
    <col min="5142" max="5142" width="9.7109375" style="361" bestFit="1" customWidth="1"/>
    <col min="5143" max="5145" width="10.7109375" style="361" bestFit="1" customWidth="1"/>
    <col min="5146" max="5376" width="9.140625" style="361"/>
    <col min="5377" max="5377" width="29.85546875" style="361" customWidth="1"/>
    <col min="5378" max="5378" width="9.85546875" style="361" customWidth="1"/>
    <col min="5379" max="5380" width="10.7109375" style="361" bestFit="1" customWidth="1"/>
    <col min="5381" max="5389" width="9.85546875" style="361" customWidth="1"/>
    <col min="5390" max="5394" width="9.7109375" style="361" bestFit="1" customWidth="1"/>
    <col min="5395" max="5397" width="9.85546875" style="361" bestFit="1" customWidth="1"/>
    <col min="5398" max="5398" width="9.7109375" style="361" bestFit="1" customWidth="1"/>
    <col min="5399" max="5401" width="10.7109375" style="361" bestFit="1" customWidth="1"/>
    <col min="5402" max="5632" width="9.140625" style="361"/>
    <col min="5633" max="5633" width="29.85546875" style="361" customWidth="1"/>
    <col min="5634" max="5634" width="9.85546875" style="361" customWidth="1"/>
    <col min="5635" max="5636" width="10.7109375" style="361" bestFit="1" customWidth="1"/>
    <col min="5637" max="5645" width="9.85546875" style="361" customWidth="1"/>
    <col min="5646" max="5650" width="9.7109375" style="361" bestFit="1" customWidth="1"/>
    <col min="5651" max="5653" width="9.85546875" style="361" bestFit="1" customWidth="1"/>
    <col min="5654" max="5654" width="9.7109375" style="361" bestFit="1" customWidth="1"/>
    <col min="5655" max="5657" width="10.7109375" style="361" bestFit="1" customWidth="1"/>
    <col min="5658" max="5888" width="9.140625" style="361"/>
    <col min="5889" max="5889" width="29.85546875" style="361" customWidth="1"/>
    <col min="5890" max="5890" width="9.85546875" style="361" customWidth="1"/>
    <col min="5891" max="5892" width="10.7109375" style="361" bestFit="1" customWidth="1"/>
    <col min="5893" max="5901" width="9.85546875" style="361" customWidth="1"/>
    <col min="5902" max="5906" width="9.7109375" style="361" bestFit="1" customWidth="1"/>
    <col min="5907" max="5909" width="9.85546875" style="361" bestFit="1" customWidth="1"/>
    <col min="5910" max="5910" width="9.7109375" style="361" bestFit="1" customWidth="1"/>
    <col min="5911" max="5913" width="10.7109375" style="361" bestFit="1" customWidth="1"/>
    <col min="5914" max="6144" width="9.140625" style="361"/>
    <col min="6145" max="6145" width="29.85546875" style="361" customWidth="1"/>
    <col min="6146" max="6146" width="9.85546875" style="361" customWidth="1"/>
    <col min="6147" max="6148" width="10.7109375" style="361" bestFit="1" customWidth="1"/>
    <col min="6149" max="6157" width="9.85546875" style="361" customWidth="1"/>
    <col min="6158" max="6162" width="9.7109375" style="361" bestFit="1" customWidth="1"/>
    <col min="6163" max="6165" width="9.85546875" style="361" bestFit="1" customWidth="1"/>
    <col min="6166" max="6166" width="9.7109375" style="361" bestFit="1" customWidth="1"/>
    <col min="6167" max="6169" width="10.7109375" style="361" bestFit="1" customWidth="1"/>
    <col min="6170" max="6400" width="9.140625" style="361"/>
    <col min="6401" max="6401" width="29.85546875" style="361" customWidth="1"/>
    <col min="6402" max="6402" width="9.85546875" style="361" customWidth="1"/>
    <col min="6403" max="6404" width="10.7109375" style="361" bestFit="1" customWidth="1"/>
    <col min="6405" max="6413" width="9.85546875" style="361" customWidth="1"/>
    <col min="6414" max="6418" width="9.7109375" style="361" bestFit="1" customWidth="1"/>
    <col min="6419" max="6421" width="9.85546875" style="361" bestFit="1" customWidth="1"/>
    <col min="6422" max="6422" width="9.7109375" style="361" bestFit="1" customWidth="1"/>
    <col min="6423" max="6425" width="10.7109375" style="361" bestFit="1" customWidth="1"/>
    <col min="6426" max="6656" width="9.140625" style="361"/>
    <col min="6657" max="6657" width="29.85546875" style="361" customWidth="1"/>
    <col min="6658" max="6658" width="9.85546875" style="361" customWidth="1"/>
    <col min="6659" max="6660" width="10.7109375" style="361" bestFit="1" customWidth="1"/>
    <col min="6661" max="6669" width="9.85546875" style="361" customWidth="1"/>
    <col min="6670" max="6674" width="9.7109375" style="361" bestFit="1" customWidth="1"/>
    <col min="6675" max="6677" width="9.85546875" style="361" bestFit="1" customWidth="1"/>
    <col min="6678" max="6678" width="9.7109375" style="361" bestFit="1" customWidth="1"/>
    <col min="6679" max="6681" width="10.7109375" style="361" bestFit="1" customWidth="1"/>
    <col min="6682" max="6912" width="9.140625" style="361"/>
    <col min="6913" max="6913" width="29.85546875" style="361" customWidth="1"/>
    <col min="6914" max="6914" width="9.85546875" style="361" customWidth="1"/>
    <col min="6915" max="6916" width="10.7109375" style="361" bestFit="1" customWidth="1"/>
    <col min="6917" max="6925" width="9.85546875" style="361" customWidth="1"/>
    <col min="6926" max="6930" width="9.7109375" style="361" bestFit="1" customWidth="1"/>
    <col min="6931" max="6933" width="9.85546875" style="361" bestFit="1" customWidth="1"/>
    <col min="6934" max="6934" width="9.7109375" style="361" bestFit="1" customWidth="1"/>
    <col min="6935" max="6937" width="10.7109375" style="361" bestFit="1" customWidth="1"/>
    <col min="6938" max="7168" width="9.140625" style="361"/>
    <col min="7169" max="7169" width="29.85546875" style="361" customWidth="1"/>
    <col min="7170" max="7170" width="9.85546875" style="361" customWidth="1"/>
    <col min="7171" max="7172" width="10.7109375" style="361" bestFit="1" customWidth="1"/>
    <col min="7173" max="7181" width="9.85546875" style="361" customWidth="1"/>
    <col min="7182" max="7186" width="9.7109375" style="361" bestFit="1" customWidth="1"/>
    <col min="7187" max="7189" width="9.85546875" style="361" bestFit="1" customWidth="1"/>
    <col min="7190" max="7190" width="9.7109375" style="361" bestFit="1" customWidth="1"/>
    <col min="7191" max="7193" width="10.7109375" style="361" bestFit="1" customWidth="1"/>
    <col min="7194" max="7424" width="9.140625" style="361"/>
    <col min="7425" max="7425" width="29.85546875" style="361" customWidth="1"/>
    <col min="7426" max="7426" width="9.85546875" style="361" customWidth="1"/>
    <col min="7427" max="7428" width="10.7109375" style="361" bestFit="1" customWidth="1"/>
    <col min="7429" max="7437" width="9.85546875" style="361" customWidth="1"/>
    <col min="7438" max="7442" width="9.7109375" style="361" bestFit="1" customWidth="1"/>
    <col min="7443" max="7445" width="9.85546875" style="361" bestFit="1" customWidth="1"/>
    <col min="7446" max="7446" width="9.7109375" style="361" bestFit="1" customWidth="1"/>
    <col min="7447" max="7449" width="10.7109375" style="361" bestFit="1" customWidth="1"/>
    <col min="7450" max="7680" width="9.140625" style="361"/>
    <col min="7681" max="7681" width="29.85546875" style="361" customWidth="1"/>
    <col min="7682" max="7682" width="9.85546875" style="361" customWidth="1"/>
    <col min="7683" max="7684" width="10.7109375" style="361" bestFit="1" customWidth="1"/>
    <col min="7685" max="7693" width="9.85546875" style="361" customWidth="1"/>
    <col min="7694" max="7698" width="9.7109375" style="361" bestFit="1" customWidth="1"/>
    <col min="7699" max="7701" width="9.85546875" style="361" bestFit="1" customWidth="1"/>
    <col min="7702" max="7702" width="9.7109375" style="361" bestFit="1" customWidth="1"/>
    <col min="7703" max="7705" width="10.7109375" style="361" bestFit="1" customWidth="1"/>
    <col min="7706" max="7936" width="9.140625" style="361"/>
    <col min="7937" max="7937" width="29.85546875" style="361" customWidth="1"/>
    <col min="7938" max="7938" width="9.85546875" style="361" customWidth="1"/>
    <col min="7939" max="7940" width="10.7109375" style="361" bestFit="1" customWidth="1"/>
    <col min="7941" max="7949" width="9.85546875" style="361" customWidth="1"/>
    <col min="7950" max="7954" width="9.7109375" style="361" bestFit="1" customWidth="1"/>
    <col min="7955" max="7957" width="9.85546875" style="361" bestFit="1" customWidth="1"/>
    <col min="7958" max="7958" width="9.7109375" style="361" bestFit="1" customWidth="1"/>
    <col min="7959" max="7961" width="10.7109375" style="361" bestFit="1" customWidth="1"/>
    <col min="7962" max="8192" width="9.140625" style="361"/>
    <col min="8193" max="8193" width="29.85546875" style="361" customWidth="1"/>
    <col min="8194" max="8194" width="9.85546875" style="361" customWidth="1"/>
    <col min="8195" max="8196" width="10.7109375" style="361" bestFit="1" customWidth="1"/>
    <col min="8197" max="8205" width="9.85546875" style="361" customWidth="1"/>
    <col min="8206" max="8210" width="9.7109375" style="361" bestFit="1" customWidth="1"/>
    <col min="8211" max="8213" width="9.85546875" style="361" bestFit="1" customWidth="1"/>
    <col min="8214" max="8214" width="9.7109375" style="361" bestFit="1" customWidth="1"/>
    <col min="8215" max="8217" width="10.7109375" style="361" bestFit="1" customWidth="1"/>
    <col min="8218" max="8448" width="9.140625" style="361"/>
    <col min="8449" max="8449" width="29.85546875" style="361" customWidth="1"/>
    <col min="8450" max="8450" width="9.85546875" style="361" customWidth="1"/>
    <col min="8451" max="8452" width="10.7109375" style="361" bestFit="1" customWidth="1"/>
    <col min="8453" max="8461" width="9.85546875" style="361" customWidth="1"/>
    <col min="8462" max="8466" width="9.7109375" style="361" bestFit="1" customWidth="1"/>
    <col min="8467" max="8469" width="9.85546875" style="361" bestFit="1" customWidth="1"/>
    <col min="8470" max="8470" width="9.7109375" style="361" bestFit="1" customWidth="1"/>
    <col min="8471" max="8473" width="10.7109375" style="361" bestFit="1" customWidth="1"/>
    <col min="8474" max="8704" width="9.140625" style="361"/>
    <col min="8705" max="8705" width="29.85546875" style="361" customWidth="1"/>
    <col min="8706" max="8706" width="9.85546875" style="361" customWidth="1"/>
    <col min="8707" max="8708" width="10.7109375" style="361" bestFit="1" customWidth="1"/>
    <col min="8709" max="8717" width="9.85546875" style="361" customWidth="1"/>
    <col min="8718" max="8722" width="9.7109375" style="361" bestFit="1" customWidth="1"/>
    <col min="8723" max="8725" width="9.85546875" style="361" bestFit="1" customWidth="1"/>
    <col min="8726" max="8726" width="9.7109375" style="361" bestFit="1" customWidth="1"/>
    <col min="8727" max="8729" width="10.7109375" style="361" bestFit="1" customWidth="1"/>
    <col min="8730" max="8960" width="9.140625" style="361"/>
    <col min="8961" max="8961" width="29.85546875" style="361" customWidth="1"/>
    <col min="8962" max="8962" width="9.85546875" style="361" customWidth="1"/>
    <col min="8963" max="8964" width="10.7109375" style="361" bestFit="1" customWidth="1"/>
    <col min="8965" max="8973" width="9.85546875" style="361" customWidth="1"/>
    <col min="8974" max="8978" width="9.7109375" style="361" bestFit="1" customWidth="1"/>
    <col min="8979" max="8981" width="9.85546875" style="361" bestFit="1" customWidth="1"/>
    <col min="8982" max="8982" width="9.7109375" style="361" bestFit="1" customWidth="1"/>
    <col min="8983" max="8985" width="10.7109375" style="361" bestFit="1" customWidth="1"/>
    <col min="8986" max="9216" width="9.140625" style="361"/>
    <col min="9217" max="9217" width="29.85546875" style="361" customWidth="1"/>
    <col min="9218" max="9218" width="9.85546875" style="361" customWidth="1"/>
    <col min="9219" max="9220" width="10.7109375" style="361" bestFit="1" customWidth="1"/>
    <col min="9221" max="9229" width="9.85546875" style="361" customWidth="1"/>
    <col min="9230" max="9234" width="9.7109375" style="361" bestFit="1" customWidth="1"/>
    <col min="9235" max="9237" width="9.85546875" style="361" bestFit="1" customWidth="1"/>
    <col min="9238" max="9238" width="9.7109375" style="361" bestFit="1" customWidth="1"/>
    <col min="9239" max="9241" width="10.7109375" style="361" bestFit="1" customWidth="1"/>
    <col min="9242" max="9472" width="9.140625" style="361"/>
    <col min="9473" max="9473" width="29.85546875" style="361" customWidth="1"/>
    <col min="9474" max="9474" width="9.85546875" style="361" customWidth="1"/>
    <col min="9475" max="9476" width="10.7109375" style="361" bestFit="1" customWidth="1"/>
    <col min="9477" max="9485" width="9.85546875" style="361" customWidth="1"/>
    <col min="9486" max="9490" width="9.7109375" style="361" bestFit="1" customWidth="1"/>
    <col min="9491" max="9493" width="9.85546875" style="361" bestFit="1" customWidth="1"/>
    <col min="9494" max="9494" width="9.7109375" style="361" bestFit="1" customWidth="1"/>
    <col min="9495" max="9497" width="10.7109375" style="361" bestFit="1" customWidth="1"/>
    <col min="9498" max="9728" width="9.140625" style="361"/>
    <col min="9729" max="9729" width="29.85546875" style="361" customWidth="1"/>
    <col min="9730" max="9730" width="9.85546875" style="361" customWidth="1"/>
    <col min="9731" max="9732" width="10.7109375" style="361" bestFit="1" customWidth="1"/>
    <col min="9733" max="9741" width="9.85546875" style="361" customWidth="1"/>
    <col min="9742" max="9746" width="9.7109375" style="361" bestFit="1" customWidth="1"/>
    <col min="9747" max="9749" width="9.85546875" style="361" bestFit="1" customWidth="1"/>
    <col min="9750" max="9750" width="9.7109375" style="361" bestFit="1" customWidth="1"/>
    <col min="9751" max="9753" width="10.7109375" style="361" bestFit="1" customWidth="1"/>
    <col min="9754" max="9984" width="9.140625" style="361"/>
    <col min="9985" max="9985" width="29.85546875" style="361" customWidth="1"/>
    <col min="9986" max="9986" width="9.85546875" style="361" customWidth="1"/>
    <col min="9987" max="9988" width="10.7109375" style="361" bestFit="1" customWidth="1"/>
    <col min="9989" max="9997" width="9.85546875" style="361" customWidth="1"/>
    <col min="9998" max="10002" width="9.7109375" style="361" bestFit="1" customWidth="1"/>
    <col min="10003" max="10005" width="9.85546875" style="361" bestFit="1" customWidth="1"/>
    <col min="10006" max="10006" width="9.7109375" style="361" bestFit="1" customWidth="1"/>
    <col min="10007" max="10009" width="10.7109375" style="361" bestFit="1" customWidth="1"/>
    <col min="10010" max="10240" width="9.140625" style="361"/>
    <col min="10241" max="10241" width="29.85546875" style="361" customWidth="1"/>
    <col min="10242" max="10242" width="9.85546875" style="361" customWidth="1"/>
    <col min="10243" max="10244" width="10.7109375" style="361" bestFit="1" customWidth="1"/>
    <col min="10245" max="10253" width="9.85546875" style="361" customWidth="1"/>
    <col min="10254" max="10258" width="9.7109375" style="361" bestFit="1" customWidth="1"/>
    <col min="10259" max="10261" width="9.85546875" style="361" bestFit="1" customWidth="1"/>
    <col min="10262" max="10262" width="9.7109375" style="361" bestFit="1" customWidth="1"/>
    <col min="10263" max="10265" width="10.7109375" style="361" bestFit="1" customWidth="1"/>
    <col min="10266" max="10496" width="9.140625" style="361"/>
    <col min="10497" max="10497" width="29.85546875" style="361" customWidth="1"/>
    <col min="10498" max="10498" width="9.85546875" style="361" customWidth="1"/>
    <col min="10499" max="10500" width="10.7109375" style="361" bestFit="1" customWidth="1"/>
    <col min="10501" max="10509" width="9.85546875" style="361" customWidth="1"/>
    <col min="10510" max="10514" width="9.7109375" style="361" bestFit="1" customWidth="1"/>
    <col min="10515" max="10517" width="9.85546875" style="361" bestFit="1" customWidth="1"/>
    <col min="10518" max="10518" width="9.7109375" style="361" bestFit="1" customWidth="1"/>
    <col min="10519" max="10521" width="10.7109375" style="361" bestFit="1" customWidth="1"/>
    <col min="10522" max="10752" width="9.140625" style="361"/>
    <col min="10753" max="10753" width="29.85546875" style="361" customWidth="1"/>
    <col min="10754" max="10754" width="9.85546875" style="361" customWidth="1"/>
    <col min="10755" max="10756" width="10.7109375" style="361" bestFit="1" customWidth="1"/>
    <col min="10757" max="10765" width="9.85546875" style="361" customWidth="1"/>
    <col min="10766" max="10770" width="9.7109375" style="361" bestFit="1" customWidth="1"/>
    <col min="10771" max="10773" width="9.85546875" style="361" bestFit="1" customWidth="1"/>
    <col min="10774" max="10774" width="9.7109375" style="361" bestFit="1" customWidth="1"/>
    <col min="10775" max="10777" width="10.7109375" style="361" bestFit="1" customWidth="1"/>
    <col min="10778" max="11008" width="9.140625" style="361"/>
    <col min="11009" max="11009" width="29.85546875" style="361" customWidth="1"/>
    <col min="11010" max="11010" width="9.85546875" style="361" customWidth="1"/>
    <col min="11011" max="11012" width="10.7109375" style="361" bestFit="1" customWidth="1"/>
    <col min="11013" max="11021" width="9.85546875" style="361" customWidth="1"/>
    <col min="11022" max="11026" width="9.7109375" style="361" bestFit="1" customWidth="1"/>
    <col min="11027" max="11029" width="9.85546875" style="361" bestFit="1" customWidth="1"/>
    <col min="11030" max="11030" width="9.7109375" style="361" bestFit="1" customWidth="1"/>
    <col min="11031" max="11033" width="10.7109375" style="361" bestFit="1" customWidth="1"/>
    <col min="11034" max="11264" width="9.140625" style="361"/>
    <col min="11265" max="11265" width="29.85546875" style="361" customWidth="1"/>
    <col min="11266" max="11266" width="9.85546875" style="361" customWidth="1"/>
    <col min="11267" max="11268" width="10.7109375" style="361" bestFit="1" customWidth="1"/>
    <col min="11269" max="11277" width="9.85546875" style="361" customWidth="1"/>
    <col min="11278" max="11282" width="9.7109375" style="361" bestFit="1" customWidth="1"/>
    <col min="11283" max="11285" width="9.85546875" style="361" bestFit="1" customWidth="1"/>
    <col min="11286" max="11286" width="9.7109375" style="361" bestFit="1" customWidth="1"/>
    <col min="11287" max="11289" width="10.7109375" style="361" bestFit="1" customWidth="1"/>
    <col min="11290" max="11520" width="9.140625" style="361"/>
    <col min="11521" max="11521" width="29.85546875" style="361" customWidth="1"/>
    <col min="11522" max="11522" width="9.85546875" style="361" customWidth="1"/>
    <col min="11523" max="11524" width="10.7109375" style="361" bestFit="1" customWidth="1"/>
    <col min="11525" max="11533" width="9.85546875" style="361" customWidth="1"/>
    <col min="11534" max="11538" width="9.7109375" style="361" bestFit="1" customWidth="1"/>
    <col min="11539" max="11541" width="9.85546875" style="361" bestFit="1" customWidth="1"/>
    <col min="11542" max="11542" width="9.7109375" style="361" bestFit="1" customWidth="1"/>
    <col min="11543" max="11545" width="10.7109375" style="361" bestFit="1" customWidth="1"/>
    <col min="11546" max="11776" width="9.140625" style="361"/>
    <col min="11777" max="11777" width="29.85546875" style="361" customWidth="1"/>
    <col min="11778" max="11778" width="9.85546875" style="361" customWidth="1"/>
    <col min="11779" max="11780" width="10.7109375" style="361" bestFit="1" customWidth="1"/>
    <col min="11781" max="11789" width="9.85546875" style="361" customWidth="1"/>
    <col min="11790" max="11794" width="9.7109375" style="361" bestFit="1" customWidth="1"/>
    <col min="11795" max="11797" width="9.85546875" style="361" bestFit="1" customWidth="1"/>
    <col min="11798" max="11798" width="9.7109375" style="361" bestFit="1" customWidth="1"/>
    <col min="11799" max="11801" width="10.7109375" style="361" bestFit="1" customWidth="1"/>
    <col min="11802" max="12032" width="9.140625" style="361"/>
    <col min="12033" max="12033" width="29.85546875" style="361" customWidth="1"/>
    <col min="12034" max="12034" width="9.85546875" style="361" customWidth="1"/>
    <col min="12035" max="12036" width="10.7109375" style="361" bestFit="1" customWidth="1"/>
    <col min="12037" max="12045" width="9.85546875" style="361" customWidth="1"/>
    <col min="12046" max="12050" width="9.7109375" style="361" bestFit="1" customWidth="1"/>
    <col min="12051" max="12053" width="9.85546875" style="361" bestFit="1" customWidth="1"/>
    <col min="12054" max="12054" width="9.7109375" style="361" bestFit="1" customWidth="1"/>
    <col min="12055" max="12057" width="10.7109375" style="361" bestFit="1" customWidth="1"/>
    <col min="12058" max="12288" width="9.140625" style="361"/>
    <col min="12289" max="12289" width="29.85546875" style="361" customWidth="1"/>
    <col min="12290" max="12290" width="9.85546875" style="361" customWidth="1"/>
    <col min="12291" max="12292" width="10.7109375" style="361" bestFit="1" customWidth="1"/>
    <col min="12293" max="12301" width="9.85546875" style="361" customWidth="1"/>
    <col min="12302" max="12306" width="9.7109375" style="361" bestFit="1" customWidth="1"/>
    <col min="12307" max="12309" width="9.85546875" style="361" bestFit="1" customWidth="1"/>
    <col min="12310" max="12310" width="9.7109375" style="361" bestFit="1" customWidth="1"/>
    <col min="12311" max="12313" width="10.7109375" style="361" bestFit="1" customWidth="1"/>
    <col min="12314" max="12544" width="9.140625" style="361"/>
    <col min="12545" max="12545" width="29.85546875" style="361" customWidth="1"/>
    <col min="12546" max="12546" width="9.85546875" style="361" customWidth="1"/>
    <col min="12547" max="12548" width="10.7109375" style="361" bestFit="1" customWidth="1"/>
    <col min="12549" max="12557" width="9.85546875" style="361" customWidth="1"/>
    <col min="12558" max="12562" width="9.7109375" style="361" bestFit="1" customWidth="1"/>
    <col min="12563" max="12565" width="9.85546875" style="361" bestFit="1" customWidth="1"/>
    <col min="12566" max="12566" width="9.7109375" style="361" bestFit="1" customWidth="1"/>
    <col min="12567" max="12569" width="10.7109375" style="361" bestFit="1" customWidth="1"/>
    <col min="12570" max="12800" width="9.140625" style="361"/>
    <col min="12801" max="12801" width="29.85546875" style="361" customWidth="1"/>
    <col min="12802" max="12802" width="9.85546875" style="361" customWidth="1"/>
    <col min="12803" max="12804" width="10.7109375" style="361" bestFit="1" customWidth="1"/>
    <col min="12805" max="12813" width="9.85546875" style="361" customWidth="1"/>
    <col min="12814" max="12818" width="9.7109375" style="361" bestFit="1" customWidth="1"/>
    <col min="12819" max="12821" width="9.85546875" style="361" bestFit="1" customWidth="1"/>
    <col min="12822" max="12822" width="9.7109375" style="361" bestFit="1" customWidth="1"/>
    <col min="12823" max="12825" width="10.7109375" style="361" bestFit="1" customWidth="1"/>
    <col min="12826" max="13056" width="9.140625" style="361"/>
    <col min="13057" max="13057" width="29.85546875" style="361" customWidth="1"/>
    <col min="13058" max="13058" width="9.85546875" style="361" customWidth="1"/>
    <col min="13059" max="13060" width="10.7109375" style="361" bestFit="1" customWidth="1"/>
    <col min="13061" max="13069" width="9.85546875" style="361" customWidth="1"/>
    <col min="13070" max="13074" width="9.7109375" style="361" bestFit="1" customWidth="1"/>
    <col min="13075" max="13077" width="9.85546875" style="361" bestFit="1" customWidth="1"/>
    <col min="13078" max="13078" width="9.7109375" style="361" bestFit="1" customWidth="1"/>
    <col min="13079" max="13081" width="10.7109375" style="361" bestFit="1" customWidth="1"/>
    <col min="13082" max="13312" width="9.140625" style="361"/>
    <col min="13313" max="13313" width="29.85546875" style="361" customWidth="1"/>
    <col min="13314" max="13314" width="9.85546875" style="361" customWidth="1"/>
    <col min="13315" max="13316" width="10.7109375" style="361" bestFit="1" customWidth="1"/>
    <col min="13317" max="13325" width="9.85546875" style="361" customWidth="1"/>
    <col min="13326" max="13330" width="9.7109375" style="361" bestFit="1" customWidth="1"/>
    <col min="13331" max="13333" width="9.85546875" style="361" bestFit="1" customWidth="1"/>
    <col min="13334" max="13334" width="9.7109375" style="361" bestFit="1" customWidth="1"/>
    <col min="13335" max="13337" width="10.7109375" style="361" bestFit="1" customWidth="1"/>
    <col min="13338" max="13568" width="9.140625" style="361"/>
    <col min="13569" max="13569" width="29.85546875" style="361" customWidth="1"/>
    <col min="13570" max="13570" width="9.85546875" style="361" customWidth="1"/>
    <col min="13571" max="13572" width="10.7109375" style="361" bestFit="1" customWidth="1"/>
    <col min="13573" max="13581" width="9.85546875" style="361" customWidth="1"/>
    <col min="13582" max="13586" width="9.7109375" style="361" bestFit="1" customWidth="1"/>
    <col min="13587" max="13589" width="9.85546875" style="361" bestFit="1" customWidth="1"/>
    <col min="13590" max="13590" width="9.7109375" style="361" bestFit="1" customWidth="1"/>
    <col min="13591" max="13593" width="10.7109375" style="361" bestFit="1" customWidth="1"/>
    <col min="13594" max="13824" width="9.140625" style="361"/>
    <col min="13825" max="13825" width="29.85546875" style="361" customWidth="1"/>
    <col min="13826" max="13826" width="9.85546875" style="361" customWidth="1"/>
    <col min="13827" max="13828" width="10.7109375" style="361" bestFit="1" customWidth="1"/>
    <col min="13829" max="13837" width="9.85546875" style="361" customWidth="1"/>
    <col min="13838" max="13842" width="9.7109375" style="361" bestFit="1" customWidth="1"/>
    <col min="13843" max="13845" width="9.85546875" style="361" bestFit="1" customWidth="1"/>
    <col min="13846" max="13846" width="9.7109375" style="361" bestFit="1" customWidth="1"/>
    <col min="13847" max="13849" width="10.7109375" style="361" bestFit="1" customWidth="1"/>
    <col min="13850" max="14080" width="9.140625" style="361"/>
    <col min="14081" max="14081" width="29.85546875" style="361" customWidth="1"/>
    <col min="14082" max="14082" width="9.85546875" style="361" customWidth="1"/>
    <col min="14083" max="14084" width="10.7109375" style="361" bestFit="1" customWidth="1"/>
    <col min="14085" max="14093" width="9.85546875" style="361" customWidth="1"/>
    <col min="14094" max="14098" width="9.7109375" style="361" bestFit="1" customWidth="1"/>
    <col min="14099" max="14101" width="9.85546875" style="361" bestFit="1" customWidth="1"/>
    <col min="14102" max="14102" width="9.7109375" style="361" bestFit="1" customWidth="1"/>
    <col min="14103" max="14105" width="10.7109375" style="361" bestFit="1" customWidth="1"/>
    <col min="14106" max="14336" width="9.140625" style="361"/>
    <col min="14337" max="14337" width="29.85546875" style="361" customWidth="1"/>
    <col min="14338" max="14338" width="9.85546875" style="361" customWidth="1"/>
    <col min="14339" max="14340" width="10.7109375" style="361" bestFit="1" customWidth="1"/>
    <col min="14341" max="14349" width="9.85546875" style="361" customWidth="1"/>
    <col min="14350" max="14354" width="9.7109375" style="361" bestFit="1" customWidth="1"/>
    <col min="14355" max="14357" width="9.85546875" style="361" bestFit="1" customWidth="1"/>
    <col min="14358" max="14358" width="9.7109375" style="361" bestFit="1" customWidth="1"/>
    <col min="14359" max="14361" width="10.7109375" style="361" bestFit="1" customWidth="1"/>
    <col min="14362" max="14592" width="9.140625" style="361"/>
    <col min="14593" max="14593" width="29.85546875" style="361" customWidth="1"/>
    <col min="14594" max="14594" width="9.85546875" style="361" customWidth="1"/>
    <col min="14595" max="14596" width="10.7109375" style="361" bestFit="1" customWidth="1"/>
    <col min="14597" max="14605" width="9.85546875" style="361" customWidth="1"/>
    <col min="14606" max="14610" width="9.7109375" style="361" bestFit="1" customWidth="1"/>
    <col min="14611" max="14613" width="9.85546875" style="361" bestFit="1" customWidth="1"/>
    <col min="14614" max="14614" width="9.7109375" style="361" bestFit="1" customWidth="1"/>
    <col min="14615" max="14617" width="10.7109375" style="361" bestFit="1" customWidth="1"/>
    <col min="14618" max="14848" width="9.140625" style="361"/>
    <col min="14849" max="14849" width="29.85546875" style="361" customWidth="1"/>
    <col min="14850" max="14850" width="9.85546875" style="361" customWidth="1"/>
    <col min="14851" max="14852" width="10.7109375" style="361" bestFit="1" customWidth="1"/>
    <col min="14853" max="14861" width="9.85546875" style="361" customWidth="1"/>
    <col min="14862" max="14866" width="9.7109375" style="361" bestFit="1" customWidth="1"/>
    <col min="14867" max="14869" width="9.85546875" style="361" bestFit="1" customWidth="1"/>
    <col min="14870" max="14870" width="9.7109375" style="361" bestFit="1" customWidth="1"/>
    <col min="14871" max="14873" width="10.7109375" style="361" bestFit="1" customWidth="1"/>
    <col min="14874" max="15104" width="9.140625" style="361"/>
    <col min="15105" max="15105" width="29.85546875" style="361" customWidth="1"/>
    <col min="15106" max="15106" width="9.85546875" style="361" customWidth="1"/>
    <col min="15107" max="15108" width="10.7109375" style="361" bestFit="1" customWidth="1"/>
    <col min="15109" max="15117" width="9.85546875" style="361" customWidth="1"/>
    <col min="15118" max="15122" width="9.7109375" style="361" bestFit="1" customWidth="1"/>
    <col min="15123" max="15125" width="9.85546875" style="361" bestFit="1" customWidth="1"/>
    <col min="15126" max="15126" width="9.7109375" style="361" bestFit="1" customWidth="1"/>
    <col min="15127" max="15129" width="10.7109375" style="361" bestFit="1" customWidth="1"/>
    <col min="15130" max="15360" width="9.140625" style="361"/>
    <col min="15361" max="15361" width="29.85546875" style="361" customWidth="1"/>
    <col min="15362" max="15362" width="9.85546875" style="361" customWidth="1"/>
    <col min="15363" max="15364" width="10.7109375" style="361" bestFit="1" customWidth="1"/>
    <col min="15365" max="15373" width="9.85546875" style="361" customWidth="1"/>
    <col min="15374" max="15378" width="9.7109375" style="361" bestFit="1" customWidth="1"/>
    <col min="15379" max="15381" width="9.85546875" style="361" bestFit="1" customWidth="1"/>
    <col min="15382" max="15382" width="9.7109375" style="361" bestFit="1" customWidth="1"/>
    <col min="15383" max="15385" width="10.7109375" style="361" bestFit="1" customWidth="1"/>
    <col min="15386" max="15616" width="9.140625" style="361"/>
    <col min="15617" max="15617" width="29.85546875" style="361" customWidth="1"/>
    <col min="15618" max="15618" width="9.85546875" style="361" customWidth="1"/>
    <col min="15619" max="15620" width="10.7109375" style="361" bestFit="1" customWidth="1"/>
    <col min="15621" max="15629" width="9.85546875" style="361" customWidth="1"/>
    <col min="15630" max="15634" width="9.7109375" style="361" bestFit="1" customWidth="1"/>
    <col min="15635" max="15637" width="9.85546875" style="361" bestFit="1" customWidth="1"/>
    <col min="15638" max="15638" width="9.7109375" style="361" bestFit="1" customWidth="1"/>
    <col min="15639" max="15641" width="10.7109375" style="361" bestFit="1" customWidth="1"/>
    <col min="15642" max="15872" width="9.140625" style="361"/>
    <col min="15873" max="15873" width="29.85546875" style="361" customWidth="1"/>
    <col min="15874" max="15874" width="9.85546875" style="361" customWidth="1"/>
    <col min="15875" max="15876" width="10.7109375" style="361" bestFit="1" customWidth="1"/>
    <col min="15877" max="15885" width="9.85546875" style="361" customWidth="1"/>
    <col min="15886" max="15890" width="9.7109375" style="361" bestFit="1" customWidth="1"/>
    <col min="15891" max="15893" width="9.85546875" style="361" bestFit="1" customWidth="1"/>
    <col min="15894" max="15894" width="9.7109375" style="361" bestFit="1" customWidth="1"/>
    <col min="15895" max="15897" width="10.7109375" style="361" bestFit="1" customWidth="1"/>
    <col min="15898" max="16128" width="9.140625" style="361"/>
    <col min="16129" max="16129" width="29.85546875" style="361" customWidth="1"/>
    <col min="16130" max="16130" width="9.85546875" style="361" customWidth="1"/>
    <col min="16131" max="16132" width="10.7109375" style="361" bestFit="1" customWidth="1"/>
    <col min="16133" max="16141" width="9.85546875" style="361" customWidth="1"/>
    <col min="16142" max="16146" width="9.7109375" style="361" bestFit="1" customWidth="1"/>
    <col min="16147" max="16149" width="9.85546875" style="361" bestFit="1" customWidth="1"/>
    <col min="16150" max="16150" width="9.7109375" style="361" bestFit="1" customWidth="1"/>
    <col min="16151" max="16153" width="10.7109375" style="361" bestFit="1" customWidth="1"/>
    <col min="16154" max="16384" width="9.140625" style="361"/>
  </cols>
  <sheetData>
    <row r="1" spans="1:15">
      <c r="A1" s="360" t="s">
        <v>181</v>
      </c>
    </row>
    <row r="2" spans="1:15">
      <c r="A2" s="360" t="s">
        <v>191</v>
      </c>
      <c r="B2" s="361" t="str">
        <f>+'Customer Service'!$B$3</f>
        <v>Enter Supplier name as it appears on the PA PUC EGS License</v>
      </c>
    </row>
    <row r="3" spans="1:15">
      <c r="A3" s="360" t="s">
        <v>192</v>
      </c>
      <c r="B3" s="361">
        <f>+'DLC Invoicing'!$C$17</f>
        <v>0</v>
      </c>
    </row>
    <row r="4" spans="1:15">
      <c r="A4" s="360"/>
    </row>
    <row r="6" spans="1:15">
      <c r="B6" s="362">
        <f ca="1">TODAY()</f>
        <v>45342</v>
      </c>
      <c r="C6" s="362">
        <f ca="1">DATE(YEAR(B6+31),MONTH(B6+31),1)</f>
        <v>45352</v>
      </c>
      <c r="D6" s="362">
        <f ca="1">DATE(YEAR(C6+31),MONTH(C6+31),1)</f>
        <v>45383</v>
      </c>
      <c r="E6" s="362">
        <f ca="1">DATE(YEAR(D6+31),MONTH(D6+31),1)</f>
        <v>45413</v>
      </c>
      <c r="F6" s="362">
        <f t="shared" ref="F6:O6" ca="1" si="0">DATE(YEAR(E6+31),MONTH(E6+31),1)</f>
        <v>45444</v>
      </c>
      <c r="G6" s="362">
        <f t="shared" ca="1" si="0"/>
        <v>45474</v>
      </c>
      <c r="H6" s="362">
        <f t="shared" ca="1" si="0"/>
        <v>45505</v>
      </c>
      <c r="I6" s="362">
        <f t="shared" ca="1" si="0"/>
        <v>45536</v>
      </c>
      <c r="J6" s="362">
        <f t="shared" ca="1" si="0"/>
        <v>45566</v>
      </c>
      <c r="K6" s="362">
        <f t="shared" ca="1" si="0"/>
        <v>45597</v>
      </c>
      <c r="L6" s="362">
        <f t="shared" ca="1" si="0"/>
        <v>45627</v>
      </c>
      <c r="M6" s="362">
        <f t="shared" ca="1" si="0"/>
        <v>45658</v>
      </c>
      <c r="N6" s="362">
        <f t="shared" ca="1" si="0"/>
        <v>45689</v>
      </c>
      <c r="O6" s="362">
        <f t="shared" ca="1" si="0"/>
        <v>45717</v>
      </c>
    </row>
    <row r="7" spans="1:15">
      <c r="A7" s="363" t="s">
        <v>182</v>
      </c>
      <c r="B7" s="364"/>
      <c r="C7" s="364"/>
      <c r="D7" s="364"/>
      <c r="E7" s="364"/>
      <c r="F7" s="364"/>
      <c r="G7" s="364"/>
      <c r="H7" s="364"/>
      <c r="I7" s="364"/>
      <c r="J7" s="364"/>
      <c r="K7" s="364"/>
      <c r="L7" s="364"/>
      <c r="M7" s="364"/>
      <c r="N7" s="364"/>
      <c r="O7" s="364"/>
    </row>
    <row r="8" spans="1:15">
      <c r="A8" s="363" t="s">
        <v>183</v>
      </c>
      <c r="B8" s="365">
        <f>(B7+C7)*25</f>
        <v>0</v>
      </c>
      <c r="C8" s="365">
        <f>(C7+D7)*25</f>
        <v>0</v>
      </c>
      <c r="D8" s="365">
        <f t="shared" ref="D8:O8" si="1">(D7+E7)*25</f>
        <v>0</v>
      </c>
      <c r="E8" s="365">
        <f t="shared" si="1"/>
        <v>0</v>
      </c>
      <c r="F8" s="365">
        <f t="shared" si="1"/>
        <v>0</v>
      </c>
      <c r="G8" s="365">
        <f t="shared" si="1"/>
        <v>0</v>
      </c>
      <c r="H8" s="365">
        <f t="shared" si="1"/>
        <v>0</v>
      </c>
      <c r="I8" s="365">
        <f t="shared" si="1"/>
        <v>0</v>
      </c>
      <c r="J8" s="365">
        <f t="shared" si="1"/>
        <v>0</v>
      </c>
      <c r="K8" s="365">
        <f t="shared" si="1"/>
        <v>0</v>
      </c>
      <c r="L8" s="365">
        <f t="shared" si="1"/>
        <v>0</v>
      </c>
      <c r="M8" s="365">
        <f t="shared" si="1"/>
        <v>0</v>
      </c>
      <c r="N8" s="365">
        <f t="shared" si="1"/>
        <v>0</v>
      </c>
      <c r="O8" s="365">
        <f t="shared" si="1"/>
        <v>0</v>
      </c>
    </row>
    <row r="9" spans="1:15">
      <c r="A9" s="363" t="s">
        <v>184</v>
      </c>
      <c r="B9" s="366">
        <v>0</v>
      </c>
      <c r="C9" s="366">
        <f>B9+B10</f>
        <v>0</v>
      </c>
      <c r="D9" s="366">
        <f t="shared" ref="D9:N9" si="2">C9+C10</f>
        <v>0</v>
      </c>
      <c r="E9" s="366">
        <f t="shared" si="2"/>
        <v>0</v>
      </c>
      <c r="F9" s="366">
        <f t="shared" si="2"/>
        <v>0</v>
      </c>
      <c r="G9" s="366">
        <f t="shared" si="2"/>
        <v>0</v>
      </c>
      <c r="H9" s="366">
        <f t="shared" si="2"/>
        <v>0</v>
      </c>
      <c r="I9" s="366">
        <f t="shared" si="2"/>
        <v>0</v>
      </c>
      <c r="J9" s="366">
        <f t="shared" si="2"/>
        <v>0</v>
      </c>
      <c r="K9" s="366">
        <f t="shared" si="2"/>
        <v>0</v>
      </c>
      <c r="L9" s="366">
        <f t="shared" si="2"/>
        <v>0</v>
      </c>
      <c r="M9" s="366">
        <f t="shared" si="2"/>
        <v>0</v>
      </c>
      <c r="N9" s="366">
        <f t="shared" si="2"/>
        <v>0</v>
      </c>
      <c r="O9" s="366">
        <f>N9+N10</f>
        <v>0</v>
      </c>
    </row>
    <row r="10" spans="1:15">
      <c r="A10" s="363" t="s">
        <v>185</v>
      </c>
      <c r="B10" s="366">
        <f t="shared" ref="B10:N10" si="3">B8-B9</f>
        <v>0</v>
      </c>
      <c r="C10" s="366">
        <f t="shared" si="3"/>
        <v>0</v>
      </c>
      <c r="D10" s="366">
        <f t="shared" si="3"/>
        <v>0</v>
      </c>
      <c r="E10" s="366">
        <f t="shared" si="3"/>
        <v>0</v>
      </c>
      <c r="F10" s="366">
        <f t="shared" si="3"/>
        <v>0</v>
      </c>
      <c r="G10" s="366">
        <f t="shared" si="3"/>
        <v>0</v>
      </c>
      <c r="H10" s="366">
        <f t="shared" si="3"/>
        <v>0</v>
      </c>
      <c r="I10" s="366">
        <f t="shared" si="3"/>
        <v>0</v>
      </c>
      <c r="J10" s="366">
        <f t="shared" si="3"/>
        <v>0</v>
      </c>
      <c r="K10" s="366">
        <f t="shared" si="3"/>
        <v>0</v>
      </c>
      <c r="L10" s="366">
        <f t="shared" si="3"/>
        <v>0</v>
      </c>
      <c r="M10" s="366">
        <f t="shared" si="3"/>
        <v>0</v>
      </c>
      <c r="N10" s="366">
        <f t="shared" si="3"/>
        <v>0</v>
      </c>
      <c r="O10" s="366"/>
    </row>
    <row r="11" spans="1:15">
      <c r="A11" s="363"/>
      <c r="B11" s="367"/>
      <c r="C11" s="367"/>
      <c r="D11" s="367"/>
      <c r="E11" s="367"/>
      <c r="F11" s="367"/>
      <c r="G11" s="367"/>
      <c r="H11" s="367"/>
      <c r="I11" s="367"/>
      <c r="J11" s="367"/>
      <c r="K11" s="367"/>
      <c r="L11" s="367"/>
      <c r="M11" s="367"/>
      <c r="N11" s="367"/>
      <c r="O11" s="367"/>
    </row>
    <row r="13" spans="1:15">
      <c r="A13" s="363" t="s">
        <v>186</v>
      </c>
      <c r="B13" s="361" t="s">
        <v>187</v>
      </c>
    </row>
    <row r="14" spans="1:15">
      <c r="B14" s="368" t="s">
        <v>188</v>
      </c>
    </row>
  </sheetData>
  <pageMargins left="0.75" right="0.75" top="1" bottom="1" header="0.5" footer="0.5"/>
  <pageSetup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F37"/>
  <sheetViews>
    <sheetView workbookViewId="0">
      <pane ySplit="16" topLeftCell="A17" activePane="bottomLeft" state="frozen"/>
      <selection pane="bottomLeft" activeCell="K34" sqref="K34"/>
    </sheetView>
  </sheetViews>
  <sheetFormatPr defaultRowHeight="12.75"/>
  <cols>
    <col min="1" max="1" width="29.140625" style="198" customWidth="1"/>
    <col min="2" max="2" width="20.28515625" style="198" customWidth="1"/>
    <col min="3" max="3" width="19.28515625" style="198" bestFit="1" customWidth="1"/>
    <col min="4" max="4" width="35.140625" style="198" bestFit="1" customWidth="1"/>
    <col min="5" max="5" width="15.85546875" style="200" customWidth="1"/>
    <col min="6" max="6" width="44.28515625" style="201" bestFit="1" customWidth="1"/>
  </cols>
  <sheetData>
    <row r="1" spans="1:6">
      <c r="B1" s="198" t="s">
        <v>63</v>
      </c>
      <c r="D1" s="199" t="s">
        <v>98</v>
      </c>
    </row>
    <row r="2" spans="1:6">
      <c r="B2" s="202" t="s">
        <v>64</v>
      </c>
      <c r="D2" s="340" t="s">
        <v>144</v>
      </c>
      <c r="E2" s="340"/>
    </row>
    <row r="3" spans="1:6">
      <c r="D3" s="340"/>
      <c r="E3" s="340"/>
    </row>
    <row r="4" spans="1:6">
      <c r="D4" s="340"/>
      <c r="E4" s="340"/>
    </row>
    <row r="5" spans="1:6">
      <c r="A5" s="341" t="s">
        <v>37</v>
      </c>
      <c r="B5" s="341"/>
      <c r="C5" s="341"/>
      <c r="D5" s="341"/>
      <c r="E5" s="341"/>
      <c r="F5" s="203" t="s">
        <v>145</v>
      </c>
    </row>
    <row r="6" spans="1:6">
      <c r="A6" s="204" t="s">
        <v>146</v>
      </c>
      <c r="B6" s="205" t="s">
        <v>147</v>
      </c>
      <c r="C6" s="206"/>
      <c r="D6" s="206"/>
      <c r="E6" s="206"/>
      <c r="F6" s="207" t="s">
        <v>148</v>
      </c>
    </row>
    <row r="7" spans="1:6">
      <c r="A7" s="204" t="s">
        <v>149</v>
      </c>
      <c r="B7" s="205" t="s">
        <v>149</v>
      </c>
      <c r="F7" s="208" t="s">
        <v>150</v>
      </c>
    </row>
    <row r="8" spans="1:6">
      <c r="A8" s="204" t="s">
        <v>13</v>
      </c>
      <c r="B8" s="205" t="s">
        <v>13</v>
      </c>
    </row>
    <row r="10" spans="1:6">
      <c r="A10" s="209" t="s">
        <v>151</v>
      </c>
      <c r="C10" s="210"/>
      <c r="D10" s="210"/>
      <c r="F10" s="211" t="s">
        <v>99</v>
      </c>
    </row>
    <row r="11" spans="1:6">
      <c r="A11" s="201"/>
      <c r="B11" s="201"/>
      <c r="C11" s="201"/>
      <c r="D11" s="201"/>
      <c r="E11" s="201"/>
    </row>
    <row r="12" spans="1:6" ht="13.5" thickBot="1">
      <c r="A12" s="201"/>
      <c r="B12" s="212" t="s">
        <v>152</v>
      </c>
      <c r="C12" s="212" t="s">
        <v>153</v>
      </c>
      <c r="D12" s="212"/>
      <c r="E12" s="201"/>
    </row>
    <row r="13" spans="1:6">
      <c r="A13" s="342" t="s">
        <v>154</v>
      </c>
      <c r="B13" s="345" t="s">
        <v>155</v>
      </c>
      <c r="C13" s="345" t="s">
        <v>126</v>
      </c>
      <c r="D13" s="348" t="s">
        <v>156</v>
      </c>
      <c r="E13" s="348" t="s">
        <v>157</v>
      </c>
      <c r="F13" s="348" t="s">
        <v>158</v>
      </c>
    </row>
    <row r="14" spans="1:6">
      <c r="A14" s="343"/>
      <c r="B14" s="346"/>
      <c r="C14" s="346"/>
      <c r="D14" s="349"/>
      <c r="E14" s="349"/>
      <c r="F14" s="349"/>
    </row>
    <row r="15" spans="1:6">
      <c r="A15" s="343"/>
      <c r="B15" s="346"/>
      <c r="C15" s="346"/>
      <c r="D15" s="349"/>
      <c r="E15" s="349"/>
      <c r="F15" s="349"/>
    </row>
    <row r="16" spans="1:6" ht="13.5" thickBot="1">
      <c r="A16" s="344"/>
      <c r="B16" s="347"/>
      <c r="C16" s="347"/>
      <c r="D16" s="350"/>
      <c r="E16" s="350"/>
      <c r="F16" s="349"/>
    </row>
    <row r="17" spans="1:6">
      <c r="A17" s="213" t="s">
        <v>159</v>
      </c>
      <c r="B17" s="214">
        <v>0.1234</v>
      </c>
      <c r="C17" s="215">
        <v>9.99</v>
      </c>
      <c r="D17" s="216" t="s">
        <v>160</v>
      </c>
      <c r="E17" s="217">
        <v>44197</v>
      </c>
      <c r="F17" s="218" t="s">
        <v>161</v>
      </c>
    </row>
    <row r="18" spans="1:6">
      <c r="A18" s="213" t="s">
        <v>162</v>
      </c>
      <c r="B18" s="214">
        <v>0.1234</v>
      </c>
      <c r="C18" s="215">
        <v>9.9499999999999993</v>
      </c>
      <c r="D18" s="216" t="s">
        <v>163</v>
      </c>
      <c r="E18" s="217">
        <v>44197</v>
      </c>
      <c r="F18" s="219" t="s">
        <v>164</v>
      </c>
    </row>
    <row r="19" spans="1:6">
      <c r="A19" s="213"/>
      <c r="B19" s="214"/>
      <c r="C19" s="215"/>
      <c r="D19" s="216" t="s">
        <v>160</v>
      </c>
      <c r="E19" s="217"/>
      <c r="F19" s="219" t="str">
        <f>IF(R19&gt;6,"Rates can be up to four decimal places, please correct", " ")</f>
        <v xml:space="preserve"> </v>
      </c>
    </row>
    <row r="20" spans="1:6">
      <c r="A20" s="213"/>
      <c r="B20" s="214"/>
      <c r="C20" s="215"/>
      <c r="D20" s="216" t="s">
        <v>160</v>
      </c>
      <c r="E20" s="217"/>
      <c r="F20" s="219" t="str">
        <f>IF(R20&gt;6,"Rates can be up to four decimal places, please correct", " ")</f>
        <v xml:space="preserve"> </v>
      </c>
    </row>
    <row r="21" spans="1:6">
      <c r="A21" s="213"/>
      <c r="B21" s="214"/>
      <c r="C21" s="215"/>
      <c r="D21" s="216" t="s">
        <v>160</v>
      </c>
      <c r="E21" s="217"/>
      <c r="F21" s="219" t="str">
        <f>IF(R21&gt;6,"Rates can be up to four decimal places, please correct", " ")</f>
        <v xml:space="preserve"> </v>
      </c>
    </row>
    <row r="22" spans="1:6" ht="13.5" thickBot="1">
      <c r="A22" s="220"/>
      <c r="B22" s="221"/>
      <c r="C22" s="222"/>
      <c r="D22" s="223" t="s">
        <v>160</v>
      </c>
      <c r="E22" s="224"/>
      <c r="F22" s="225" t="str">
        <f>IF(R22&gt;6,"Rates can be up to four decimal places, please correct", " ")</f>
        <v xml:space="preserve"> </v>
      </c>
    </row>
    <row r="24" spans="1:6" ht="13.5" thickBot="1">
      <c r="A24" s="226"/>
      <c r="B24" s="227"/>
      <c r="C24" s="227"/>
      <c r="D24" s="227"/>
      <c r="E24" s="228"/>
      <c r="F24" s="229"/>
    </row>
    <row r="25" spans="1:6">
      <c r="A25" s="351" t="s">
        <v>165</v>
      </c>
      <c r="B25" s="352"/>
      <c r="C25" s="352"/>
      <c r="D25" s="353"/>
      <c r="E25" s="228"/>
      <c r="F25" s="229"/>
    </row>
    <row r="26" spans="1:6">
      <c r="A26" s="230"/>
      <c r="B26" s="231" t="s">
        <v>98</v>
      </c>
      <c r="C26"/>
      <c r="D26" s="232"/>
      <c r="E26" s="233"/>
      <c r="F26" s="229"/>
    </row>
    <row r="27" spans="1:6">
      <c r="A27" s="234" t="s">
        <v>99</v>
      </c>
      <c r="B27"/>
      <c r="C27"/>
      <c r="D27" s="232"/>
    </row>
    <row r="28" spans="1:6">
      <c r="A28" s="235" t="s">
        <v>166</v>
      </c>
      <c r="B28" s="236"/>
      <c r="C28" s="236"/>
      <c r="D28" s="237"/>
    </row>
    <row r="29" spans="1:6">
      <c r="A29" s="235" t="s">
        <v>167</v>
      </c>
      <c r="B29" s="236"/>
      <c r="C29" s="236"/>
      <c r="D29" s="237"/>
    </row>
    <row r="30" spans="1:6">
      <c r="A30" s="235" t="s">
        <v>168</v>
      </c>
      <c r="B30" s="236"/>
      <c r="C30" s="236"/>
      <c r="D30" s="237"/>
    </row>
    <row r="31" spans="1:6">
      <c r="A31" s="354" t="s">
        <v>169</v>
      </c>
      <c r="B31" s="355"/>
      <c r="C31" s="355"/>
      <c r="D31" s="356"/>
    </row>
    <row r="32" spans="1:6">
      <c r="A32" s="354"/>
      <c r="B32" s="355"/>
      <c r="C32" s="355"/>
      <c r="D32" s="356"/>
    </row>
    <row r="33" spans="1:4">
      <c r="A33" s="238" t="s">
        <v>170</v>
      </c>
      <c r="B33" s="236"/>
      <c r="C33" s="236"/>
      <c r="D33" s="237"/>
    </row>
    <row r="34" spans="1:4">
      <c r="A34" s="357" t="s">
        <v>171</v>
      </c>
      <c r="B34" s="358"/>
      <c r="C34" s="358"/>
      <c r="D34" s="359"/>
    </row>
    <row r="35" spans="1:4">
      <c r="A35" s="357"/>
      <c r="B35" s="358"/>
      <c r="C35" s="358"/>
      <c r="D35" s="359"/>
    </row>
    <row r="36" spans="1:4">
      <c r="A36" s="334" t="s">
        <v>172</v>
      </c>
      <c r="B36" s="335"/>
      <c r="C36" s="335"/>
      <c r="D36" s="336"/>
    </row>
    <row r="37" spans="1:4" ht="13.5" thickBot="1">
      <c r="A37" s="337"/>
      <c r="B37" s="338"/>
      <c r="C37" s="338"/>
      <c r="D37" s="339"/>
    </row>
  </sheetData>
  <mergeCells count="12">
    <mergeCell ref="F13:F16"/>
    <mergeCell ref="A25:D25"/>
    <mergeCell ref="A31:D32"/>
    <mergeCell ref="A34:D35"/>
    <mergeCell ref="A36:D37"/>
    <mergeCell ref="D2:E4"/>
    <mergeCell ref="A5:E5"/>
    <mergeCell ref="A13:A16"/>
    <mergeCell ref="B13:B16"/>
    <mergeCell ref="C13:C16"/>
    <mergeCell ref="D13:D16"/>
    <mergeCell ref="E13:E16"/>
  </mergeCells>
  <conditionalFormatting sqref="B17:B22">
    <cfRule type="cellIs" dxfId="5" priority="2" operator="greaterThan">
      <formula>1</formula>
    </cfRule>
    <cfRule type="cellIs" dxfId="4" priority="7" operator="greaterThan">
      <formula>$R$5</formula>
    </cfRule>
  </conditionalFormatting>
  <conditionalFormatting sqref="C17:C22">
    <cfRule type="cellIs" dxfId="3" priority="6" operator="greaterThan">
      <formula>$R$7</formula>
    </cfRule>
  </conditionalFormatting>
  <conditionalFormatting sqref="E17:E22">
    <cfRule type="cellIs" dxfId="2" priority="3" operator="lessThan">
      <formula>$R$8</formula>
    </cfRule>
    <cfRule type="cellIs" dxfId="1" priority="4" operator="equal">
      <formula>$R$8</formula>
    </cfRule>
  </conditionalFormatting>
  <conditionalFormatting sqref="F17:F22">
    <cfRule type="cellIs" dxfId="0" priority="1" operator="equal">
      <formula>"Rates can be up to four decimal places, please correct"</formula>
    </cfRule>
  </conditionalFormatting>
  <hyperlinks>
    <hyperlink ref="B2" r:id="rId1" xr:uid="{00000000-0004-0000-05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F31"/>
  <sheetViews>
    <sheetView workbookViewId="0">
      <pane ySplit="9" topLeftCell="A13" activePane="bottomLeft" state="frozen"/>
      <selection activeCell="A3" sqref="A3"/>
      <selection pane="bottomLeft" activeCell="G24" sqref="G23:G24"/>
    </sheetView>
  </sheetViews>
  <sheetFormatPr defaultRowHeight="12.75"/>
  <cols>
    <col min="1" max="1" width="31" style="2" customWidth="1"/>
    <col min="2" max="2" width="26.85546875" style="2" bestFit="1" customWidth="1"/>
    <col min="3" max="3" width="13.42578125" style="2" bestFit="1" customWidth="1"/>
    <col min="4" max="4" width="26.85546875" style="2" bestFit="1" customWidth="1"/>
    <col min="5" max="5" width="15.42578125" style="2" bestFit="1" customWidth="1"/>
    <col min="6" max="6" width="8.42578125" style="2" bestFit="1" customWidth="1"/>
    <col min="7" max="7" width="15.42578125" style="2" bestFit="1" customWidth="1"/>
    <col min="8" max="16384" width="9.140625" style="2"/>
  </cols>
  <sheetData>
    <row r="1" spans="1:6" ht="15.75">
      <c r="A1" s="1" t="s">
        <v>37</v>
      </c>
    </row>
    <row r="2" spans="1:6" ht="15.75">
      <c r="A2" s="1" t="str">
        <f>'POR and NON POR Payments'!B9</f>
        <v>Enter Supplier name as it appears on the PA PUC EGS License</v>
      </c>
    </row>
    <row r="3" spans="1:6" ht="15.75">
      <c r="A3" s="3" t="s">
        <v>89</v>
      </c>
    </row>
    <row r="4" spans="1:6" ht="18.75">
      <c r="A4" s="4" t="s">
        <v>38</v>
      </c>
      <c r="B4" s="5"/>
      <c r="C4" s="5"/>
      <c r="D4" s="5"/>
      <c r="E4" s="5"/>
      <c r="F4" s="5"/>
    </row>
    <row r="5" spans="1:6" ht="13.5" thickBot="1"/>
    <row r="6" spans="1:6" ht="15.75">
      <c r="A6" s="6"/>
      <c r="B6" s="7" t="s">
        <v>90</v>
      </c>
      <c r="C6" s="7"/>
      <c r="D6" s="8"/>
      <c r="E6" s="8"/>
    </row>
    <row r="7" spans="1:6" ht="15.75">
      <c r="A7" s="9"/>
      <c r="B7" s="10" t="s">
        <v>91</v>
      </c>
      <c r="C7" s="11" t="s">
        <v>39</v>
      </c>
      <c r="D7" s="12"/>
      <c r="E7" s="12"/>
    </row>
    <row r="8" spans="1:6" ht="15.75">
      <c r="A8" s="9" t="s">
        <v>40</v>
      </c>
      <c r="B8" s="10" t="s">
        <v>92</v>
      </c>
      <c r="C8" s="11" t="s">
        <v>41</v>
      </c>
      <c r="D8" s="12" t="s">
        <v>42</v>
      </c>
      <c r="E8" s="12" t="s">
        <v>42</v>
      </c>
    </row>
    <row r="9" spans="1:6" ht="16.5" thickBot="1">
      <c r="A9" s="13" t="s">
        <v>43</v>
      </c>
      <c r="B9" s="14"/>
      <c r="C9" s="15" t="s">
        <v>44</v>
      </c>
      <c r="D9" s="16" t="s">
        <v>45</v>
      </c>
      <c r="E9" s="16" t="s">
        <v>93</v>
      </c>
    </row>
    <row r="10" spans="1:6" s="21" customFormat="1">
      <c r="A10" s="17" t="s">
        <v>94</v>
      </c>
      <c r="B10" s="18">
        <v>7.2999999999999995E-2</v>
      </c>
      <c r="C10" s="18"/>
      <c r="D10" s="19" t="s">
        <v>95</v>
      </c>
      <c r="E10" s="20">
        <v>40448</v>
      </c>
    </row>
    <row r="11" spans="1:6" s="21" customFormat="1">
      <c r="A11" s="22"/>
      <c r="B11" s="18"/>
      <c r="C11" s="23"/>
      <c r="D11" s="24"/>
      <c r="E11" s="24"/>
    </row>
    <row r="12" spans="1:6" s="21" customFormat="1">
      <c r="A12" s="22"/>
      <c r="B12" s="18"/>
      <c r="C12" s="23"/>
      <c r="D12" s="24"/>
      <c r="E12" s="24"/>
    </row>
    <row r="13" spans="1:6">
      <c r="A13" s="22"/>
      <c r="B13" s="18"/>
      <c r="C13" s="23"/>
      <c r="D13" s="24"/>
      <c r="E13" s="24"/>
    </row>
    <row r="14" spans="1:6">
      <c r="A14" s="22"/>
      <c r="B14" s="18"/>
      <c r="C14" s="23"/>
      <c r="D14" s="24"/>
      <c r="E14" s="24"/>
    </row>
    <row r="15" spans="1:6">
      <c r="A15" s="22"/>
      <c r="B15" s="18"/>
      <c r="C15" s="23"/>
      <c r="D15" s="24"/>
      <c r="E15" s="24"/>
    </row>
    <row r="16" spans="1:6">
      <c r="A16" s="22"/>
      <c r="B16" s="18"/>
      <c r="C16" s="23"/>
      <c r="D16" s="24"/>
      <c r="E16" s="24"/>
    </row>
    <row r="17" spans="1:5">
      <c r="A17" s="22"/>
      <c r="B17" s="18"/>
      <c r="C17" s="23"/>
      <c r="D17" s="24"/>
      <c r="E17" s="24"/>
    </row>
    <row r="18" spans="1:5">
      <c r="A18" s="22"/>
      <c r="B18" s="18"/>
      <c r="C18" s="23"/>
      <c r="D18" s="24"/>
      <c r="E18" s="24"/>
    </row>
    <row r="19" spans="1:5">
      <c r="A19" s="22"/>
      <c r="B19" s="18"/>
      <c r="C19" s="23"/>
      <c r="D19" s="24"/>
      <c r="E19" s="24"/>
    </row>
    <row r="20" spans="1:5">
      <c r="A20" s="22"/>
      <c r="B20" s="18"/>
      <c r="C20" s="23"/>
      <c r="D20" s="24"/>
      <c r="E20" s="24"/>
    </row>
    <row r="21" spans="1:5">
      <c r="A21" s="22"/>
      <c r="B21" s="18"/>
      <c r="C21" s="23"/>
      <c r="D21" s="24"/>
      <c r="E21" s="24"/>
    </row>
    <row r="22" spans="1:5" ht="13.5" thickBot="1">
      <c r="A22" s="25"/>
      <c r="B22" s="27"/>
      <c r="C22" s="26"/>
      <c r="D22" s="28"/>
      <c r="E22" s="28"/>
    </row>
    <row r="24" spans="1:5">
      <c r="A24" s="2" t="s">
        <v>46</v>
      </c>
    </row>
    <row r="25" spans="1:5">
      <c r="A25" s="2" t="s">
        <v>47</v>
      </c>
    </row>
    <row r="26" spans="1:5">
      <c r="A26" s="2" t="s">
        <v>96</v>
      </c>
    </row>
    <row r="27" spans="1:5">
      <c r="A27" s="29" t="s">
        <v>97</v>
      </c>
    </row>
    <row r="28" spans="1:5">
      <c r="A28" s="30" t="s">
        <v>98</v>
      </c>
    </row>
    <row r="29" spans="1:5">
      <c r="A29" s="2" t="s">
        <v>99</v>
      </c>
    </row>
    <row r="30" spans="1:5">
      <c r="A30" s="31" t="s">
        <v>100</v>
      </c>
      <c r="B30" s="30"/>
      <c r="C30" s="30"/>
      <c r="D30" s="30"/>
      <c r="E30" s="30"/>
    </row>
    <row r="31" spans="1:5">
      <c r="A31" s="30" t="s">
        <v>101</v>
      </c>
      <c r="B31" s="30"/>
      <c r="C31" s="30"/>
      <c r="D31" s="30"/>
      <c r="E31" s="30"/>
    </row>
  </sheetData>
  <phoneticPr fontId="0" type="noConversion"/>
  <pageMargins left="0.75" right="0.75" top="1" bottom="1" header="0.5" footer="0.5"/>
  <pageSetup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Customer Service</vt:lpstr>
      <vt:lpstr>POR and NON POR Payments</vt:lpstr>
      <vt:lpstr>DLC Invoicing</vt:lpstr>
      <vt:lpstr>EDI-GISB</vt:lpstr>
      <vt:lpstr>Forecasting, Scheduling, Misc.</vt:lpstr>
      <vt:lpstr>Collateral Requirements</vt:lpstr>
      <vt:lpstr>Rate Ready Example</vt:lpstr>
      <vt:lpstr>Test Rates</vt:lpstr>
      <vt:lpstr>'POR and NON POR Payments'!OLE_LINK1</vt:lpstr>
      <vt:lpstr>'POR and NON POR Payments'!OLE_LINK2</vt:lpstr>
      <vt:lpstr>'Collateral Requirements'!Print_Area</vt:lpstr>
      <vt:lpstr>'Test Rates'!Print_Area</vt:lpstr>
    </vt:vector>
  </TitlesOfParts>
  <Company>DLCO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sframp2</dc:creator>
  <cp:lastModifiedBy>Banks, Markia I.</cp:lastModifiedBy>
  <cp:lastPrinted>2010-10-20T18:49:39Z</cp:lastPrinted>
  <dcterms:created xsi:type="dcterms:W3CDTF">2002-10-24T17:11:58Z</dcterms:created>
  <dcterms:modified xsi:type="dcterms:W3CDTF">2024-02-20T14:07:48Z</dcterms:modified>
</cp:coreProperties>
</file>